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6195" tabRatio="602" activeTab="0"/>
  </bookViews>
  <sheets>
    <sheet name="Income Statement" sheetId="1" r:id="rId1"/>
    <sheet name="Equity" sheetId="2" r:id="rId2"/>
    <sheet name="Balance Sheet" sheetId="3" r:id="rId3"/>
    <sheet name="Cashflow" sheetId="4" r:id="rId4"/>
  </sheets>
  <definedNames>
    <definedName name="_xlnm.Print_Area" localSheetId="2">'Balance Sheet'!$A$1:$G$83</definedName>
    <definedName name="_xlnm.Print_Area" localSheetId="3">'Cashflow'!$A$1:$F$64</definedName>
    <definedName name="_xlnm.Print_Area" localSheetId="1">'Equity'!$A$1:$K$56</definedName>
    <definedName name="_xlnm.Print_Area" localSheetId="0">'Income Statement'!$A$1:$I$57</definedName>
  </definedNames>
  <calcPr fullCalcOnLoad="1"/>
</workbook>
</file>

<file path=xl/sharedStrings.xml><?xml version="1.0" encoding="utf-8"?>
<sst xmlns="http://schemas.openxmlformats.org/spreadsheetml/2006/main" count="183" uniqueCount="138">
  <si>
    <t>------------------</t>
  </si>
  <si>
    <t>RM'000</t>
  </si>
  <si>
    <t>QUARTER</t>
  </si>
  <si>
    <t>PRECEDING</t>
  </si>
  <si>
    <t>CURRENT</t>
  </si>
  <si>
    <t>YEAR</t>
  </si>
  <si>
    <t>CORRESPONDING</t>
  </si>
  <si>
    <t>INDIVIDUAL PERIOD</t>
  </si>
  <si>
    <t>Revenue</t>
  </si>
  <si>
    <t>UNAUDITED CONDENSED CONSOLIDATED INCOME STATEMENTS</t>
  </si>
  <si>
    <t>Operating expenses</t>
  </si>
  <si>
    <t>Note</t>
  </si>
  <si>
    <t>-----------</t>
  </si>
  <si>
    <t>AS AT</t>
  </si>
  <si>
    <t>FINANCIAL</t>
  </si>
  <si>
    <t>---------</t>
  </si>
  <si>
    <t>Trade receivables</t>
  </si>
  <si>
    <t>Inventories</t>
  </si>
  <si>
    <t>Cash and bank balances</t>
  </si>
  <si>
    <t>Trade payables</t>
  </si>
  <si>
    <t xml:space="preserve">Share </t>
  </si>
  <si>
    <t>Capital</t>
  </si>
  <si>
    <t>Total</t>
  </si>
  <si>
    <t>Cost of sales</t>
  </si>
  <si>
    <t>Other receivables and prepaid expenses</t>
  </si>
  <si>
    <t>Other payables and accrued expenses</t>
  </si>
  <si>
    <t>Deferred tax liabilities</t>
  </si>
  <si>
    <t>Other operating income</t>
  </si>
  <si>
    <t>Other operating expenses</t>
  </si>
  <si>
    <t>Finance costs</t>
  </si>
  <si>
    <t>END OF</t>
  </si>
  <si>
    <t>Tax recoverable</t>
  </si>
  <si>
    <t>Premium</t>
  </si>
  <si>
    <t>UNAUDITED CONDENSED CONSOLIDATED STATEMENT OF CHANGES IN EQUITY</t>
  </si>
  <si>
    <t>UNAUDITED CONDENSED CONSOLIDATED CASH FLOW STATEMENTS</t>
  </si>
  <si>
    <t>Adjustment for non-cash flow:-</t>
  </si>
  <si>
    <t>Non-cash items</t>
  </si>
  <si>
    <t>Changes in working capital</t>
  </si>
  <si>
    <t>Net changes in current assets</t>
  </si>
  <si>
    <t>Net changes in current liabilities</t>
  </si>
  <si>
    <t>Investing Activities</t>
  </si>
  <si>
    <t xml:space="preserve">            - Other investment</t>
  </si>
  <si>
    <t>Financing Activities</t>
  </si>
  <si>
    <t xml:space="preserve">            - Bank borrowings</t>
  </si>
  <si>
    <t>Net Changes in Cash &amp; Cash Equivalents</t>
  </si>
  <si>
    <t>Cash &amp; Cash Equivalents at beginning of year</t>
  </si>
  <si>
    <t>Borrowings</t>
  </si>
  <si>
    <t>Taxation</t>
  </si>
  <si>
    <t>Cash and cash equivalents at end of financial period comprise the</t>
  </si>
  <si>
    <t>following:</t>
  </si>
  <si>
    <t>Reserves</t>
  </si>
  <si>
    <t>APP INDUSTRIES BERHAD</t>
  </si>
  <si>
    <t>Share Premium</t>
  </si>
  <si>
    <t>AUDITED</t>
  </si>
  <si>
    <t xml:space="preserve">Non-operating items </t>
  </si>
  <si>
    <t>Cash flows from operating activities</t>
  </si>
  <si>
    <t xml:space="preserve">            - Interest Received</t>
  </si>
  <si>
    <t>Cash &amp; Cash Equivalents at end of period</t>
  </si>
  <si>
    <t>Deposits with financial institutions</t>
  </si>
  <si>
    <t>CUMULATIVE PERIOD</t>
  </si>
  <si>
    <t>YEAR ENDED</t>
  </si>
  <si>
    <t>-------------------------------------------------------</t>
  </si>
  <si>
    <t>---------------------------------------------------------</t>
  </si>
  <si>
    <t>-------------------------</t>
  </si>
  <si>
    <t>--------------------------</t>
  </si>
  <si>
    <t>---------------------------</t>
  </si>
  <si>
    <t>(Company No. 504718-U)</t>
  </si>
  <si>
    <t>YEAR TO DATE</t>
  </si>
  <si>
    <t>PERIOD</t>
  </si>
  <si>
    <t>------------------------------</t>
  </si>
  <si>
    <t>--------------------------------</t>
  </si>
  <si>
    <t xml:space="preserve">APP INDUSTRIES BERHAD </t>
  </si>
  <si>
    <t>(Company No. 504718 U)</t>
  </si>
  <si>
    <t xml:space="preserve">Less: Bank overdrafts (included within short term borrowings in </t>
  </si>
  <si>
    <t>CONDENSED CONSOLIDATED BALANCE SHEETS</t>
  </si>
  <si>
    <t>(Unaudited)</t>
  </si>
  <si>
    <t>Other Reserves</t>
  </si>
  <si>
    <t>At 1 January 2006</t>
  </si>
  <si>
    <t xml:space="preserve">Other </t>
  </si>
  <si>
    <t>Revaluation surplus</t>
  </si>
  <si>
    <t>Foreign currency translation</t>
  </si>
  <si>
    <t>Effects of exchange rate changes</t>
  </si>
  <si>
    <t xml:space="preserve">Accumulated </t>
  </si>
  <si>
    <t>Equity</t>
  </si>
  <si>
    <t>Losses</t>
  </si>
  <si>
    <t>Non-Distributable</t>
  </si>
  <si>
    <t>Attributable to:</t>
  </si>
  <si>
    <t xml:space="preserve">   Equity holders of parent</t>
  </si>
  <si>
    <t xml:space="preserve">   Minority interest</t>
  </si>
  <si>
    <t>Loss for the period</t>
  </si>
  <si>
    <t>Earnings per share attributable to equity</t>
  </si>
  <si>
    <t>Attributable to Equity Holders of the Parent</t>
  </si>
  <si>
    <t>(The Condensed Consolidated Income Statements should be read in conjunction with the audited financial statements for</t>
  </si>
  <si>
    <t>(The Condensed Consolidated Balance Sheet should be read in conjunction with the audited financial statements for</t>
  </si>
  <si>
    <t>(The Condensed Consolidated Statement of Changes in Equity should be read in conjunction with the financial statements</t>
  </si>
  <si>
    <t>(The Condensed Consolidated Cash Flow Statement should be read in conjunction with the audited financial statements for</t>
  </si>
  <si>
    <t xml:space="preserve">   holders of the parent (Sen):</t>
  </si>
  <si>
    <t>ASSETS</t>
  </si>
  <si>
    <t>Non-current assets</t>
  </si>
  <si>
    <t>Property, plant and equipment</t>
  </si>
  <si>
    <t>Goodwill on consolidation</t>
  </si>
  <si>
    <t>Deferred tax assets</t>
  </si>
  <si>
    <t>TOTAL ASSETS</t>
  </si>
  <si>
    <t>EQUITY AND LIABILITIES</t>
  </si>
  <si>
    <t>Equity attributable to equity holders of the parent</t>
  </si>
  <si>
    <t>Current assets</t>
  </si>
  <si>
    <t>Non-current liabilities</t>
  </si>
  <si>
    <t>Current liabilities</t>
  </si>
  <si>
    <t>Share capital</t>
  </si>
  <si>
    <t>Total liabilities</t>
  </si>
  <si>
    <t>TOTAL EQUITY AND LIABILITIES</t>
  </si>
  <si>
    <t>Retained Loss</t>
  </si>
  <si>
    <t>Minority interest</t>
  </si>
  <si>
    <t>Total equity</t>
  </si>
  <si>
    <t>the year ended 31 December 2006 and the accompanying explanatory notes attached to the interim financial statements)</t>
  </si>
  <si>
    <t>31.12.2006</t>
  </si>
  <si>
    <t>for the year ended 31 December 2006 and the accompanying explanatory notes attached to the interim financial statements)</t>
  </si>
  <si>
    <t>At 1 January 2007</t>
  </si>
  <si>
    <t>Interest paid</t>
  </si>
  <si>
    <t>Income tax paid</t>
  </si>
  <si>
    <t>Income tax refunded</t>
  </si>
  <si>
    <t>Prepaid land lease payments</t>
  </si>
  <si>
    <t>Net cash flow used in investing activities</t>
  </si>
  <si>
    <t>Loss before taxation</t>
  </si>
  <si>
    <t>Loss before tax</t>
  </si>
  <si>
    <t>Operating loss before changes in working capital</t>
  </si>
  <si>
    <t>Net cash flow (used in)/generated from financing activities</t>
  </si>
  <si>
    <t>Note 23)</t>
  </si>
  <si>
    <t>(Restated)</t>
  </si>
  <si>
    <t>FOR THE 4th QUARTER ENDED 31 DECEMBER 2007</t>
  </si>
  <si>
    <t>31.12.2007</t>
  </si>
  <si>
    <t xml:space="preserve"> </t>
  </si>
  <si>
    <t>At 31 December 2006</t>
  </si>
  <si>
    <t>At 31 December 2007</t>
  </si>
  <si>
    <t>Effect of adopting FRS 3</t>
  </si>
  <si>
    <t>AS AT 31 DECEMBER 2007</t>
  </si>
  <si>
    <t>Gross profit</t>
  </si>
  <si>
    <t>Net cash flows (used in)/generated from operating activities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</si>
</sst>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0.000_);\(0.000\)"/>
    <numFmt numFmtId="166" formatCode="0.000"/>
    <numFmt numFmtId="167" formatCode="&quot;$&quot;\ #,##0;&quot;$&quot;\ \-#,##0"/>
    <numFmt numFmtId="168" formatCode="&quot;$&quot;\ #,##0;[Red]&quot;$&quot;\ \-#,##0"/>
    <numFmt numFmtId="169" formatCode="&quot;$&quot;\ #,##0.00;&quot;$&quot;\ \-#,##0.00"/>
    <numFmt numFmtId="170" formatCode="&quot;$&quot;\ #,##0.00;[Red]&quot;$&quot;\ \-#,##0.00"/>
    <numFmt numFmtId="171" formatCode="_ &quot;$&quot;\ * #,##0_ ;_ &quot;$&quot;\ * \-#,##0_ ;_ &quot;$&quot;\ * &quot;-&quot;_ ;_ @_ "/>
    <numFmt numFmtId="172" formatCode="_ * #,##0_ ;_ * \-#,##0_ ;_ * &quot;-&quot;_ ;_ @_ "/>
    <numFmt numFmtId="173" formatCode="_ &quot;$&quot;\ * #,##0.00_ ;_ &quot;$&quot;\ * \-#,##0.00_ ;_ &quot;$&quot;\ * &quot;-&quot;??_ ;_ @_ "/>
    <numFmt numFmtId="174" formatCode="_ * #,##0.00_ ;_ * \-#,##0.00_ ;_ * &quot;-&quot;??_ ;_ @_ "/>
    <numFmt numFmtId="175" formatCode="_ &quot;$&quot;\ * #,##0.0_ ;_ &quot;$&quot;\ * \-#,##0.0_ ;_ &quot;$&quot;\ * &quot;-&quot;??_ ;_ @_ "/>
    <numFmt numFmtId="176" formatCode="_ &quot;$&quot;\ * #,##0_ ;_ &quot;$&quot;\ * \-#,##0_ ;_ &quot;$&quot;\ * &quot;-&quot;??_ ;_ @_ "/>
    <numFmt numFmtId="177" formatCode="_ * #,##0.0_ ;_ * \-#,##0.0_ ;_ * &quot;-&quot;??_ ;_ @_ "/>
    <numFmt numFmtId="178" formatCode="_ * #,##0_ ;_ * \-#,##0_ ;_ * &quot;-&quot;??_ ;_ @_ "/>
    <numFmt numFmtId="179" formatCode="_(* #,##0.0_);_(* \(#,##0.0\);_(* &quot;-&quot;??_);_(@_)"/>
    <numFmt numFmtId="180" formatCode="_(* #,##0_);_(* \(#,##0\);_(* &quot;-&quot;??_);_(@_)"/>
    <numFmt numFmtId="181" formatCode="_(* #,##0.000_);_(* \(#,##0.000\);_(* &quot;-&quot;??_);_(@_)"/>
    <numFmt numFmtId="182" formatCode="_(&quot;$&quot;* #,##0.0_);_(&quot;$&quot;* \(#,##0.0\);_(&quot;$&quot;* &quot;-&quot;??_);_(@_)"/>
    <numFmt numFmtId="183" formatCode="_(&quot;$&quot;* #,##0.000_);_(&quot;$&quot;* \(#,##0.000\);_(&quot;$&quot;* &quot;-&quot;??_);_(@_)"/>
    <numFmt numFmtId="184" formatCode="_(* #,##0.0000_);_(* \(#,##0.0000\);_(* &quot;-&quot;??_);_(@_)"/>
    <numFmt numFmtId="185" formatCode="_(* #,##0.00000_);_(* \(#,##0.00000\);_(* &quot;-&quot;??_);_(@_)"/>
    <numFmt numFmtId="186" formatCode="_(&quot;$&quot;* #,##0_);_(&quot;$&quot;* \(#,##0\);_(&quot;$&quot;* &quot;-&quot;??_);_(@_)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%"/>
    <numFmt numFmtId="193" formatCode="_(* #,##0.000_);_(* \(#,##0.000\);_(* &quot;-&quot;???_);_(@_)"/>
    <numFmt numFmtId="194" formatCode="0.0"/>
    <numFmt numFmtId="195" formatCode="_(&quot;$&quot;* #,##0.0000_);_(&quot;$&quot;* \(#,##0.0000\);_(&quot;$&quot;* &quot;-&quot;??_);_(@_)"/>
    <numFmt numFmtId="196" formatCode="_(* #,##0.0000_);_(* \(#,##0.0000\);_(* &quot;-&quot;????_);_(@_)"/>
    <numFmt numFmtId="197" formatCode="_(* #,##0.0_);_(* \(#,##0.0\);_(* &quot;-&quot;?_);_(@_)"/>
    <numFmt numFmtId="198" formatCode="_(* #,##0_);_(* \(#,##0\);_(* &quot;-&quot;?_);_(@_)"/>
    <numFmt numFmtId="199" formatCode="_(* #,##0.000000_);_(* \(#,##0.000000\);_(* &quot;-&quot;??_);_(@_)"/>
    <numFmt numFmtId="200" formatCode="_(* #,##0.0000000_);_(* \(#,##0.0000000\);_(* &quot;-&quot;??_);_(@_)"/>
    <numFmt numFmtId="201" formatCode="_(* #,##0.00000000_);_(* \(#,##0.00000000\);_(* &quot;-&quot;??_);_(@_)"/>
    <numFmt numFmtId="202" formatCode="mmm\-yyyy"/>
    <numFmt numFmtId="203" formatCode="0.0000000000"/>
    <numFmt numFmtId="204" formatCode="0.00000000000"/>
    <numFmt numFmtId="205" formatCode="0.000000000"/>
    <numFmt numFmtId="206" formatCode="_(* #,##0.00_);_(* \(#,##0.00\);_(* &quot;-&quot;???_);_(@_)"/>
    <numFmt numFmtId="207" formatCode="_(* #,##0.0000_);_(* \(#,##0.0000\);_(* &quot;-&quot;???_);_(@_)"/>
  </numFmts>
  <fonts count="11">
    <font>
      <sz val="10"/>
      <name val="Arial"/>
      <family val="0"/>
    </font>
    <font>
      <u val="single"/>
      <sz val="10"/>
      <color indexed="20"/>
      <name val="Arial"/>
      <family val="0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37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5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37" fontId="3" fillId="2" borderId="0" xfId="0" applyNumberFormat="1" applyFont="1" applyFill="1" applyAlignment="1">
      <alignment/>
    </xf>
    <xf numFmtId="180" fontId="3" fillId="2" borderId="0" xfId="15" applyNumberFormat="1" applyFont="1" applyFill="1" applyAlignment="1">
      <alignment/>
    </xf>
    <xf numFmtId="180" fontId="3" fillId="2" borderId="0" xfId="15" applyNumberFormat="1" applyFont="1" applyFill="1" applyAlignment="1">
      <alignment horizontal="center"/>
    </xf>
    <xf numFmtId="0" fontId="0" fillId="2" borderId="0" xfId="0" applyFont="1" applyFill="1" applyBorder="1" applyAlignment="1">
      <alignment/>
    </xf>
    <xf numFmtId="0" fontId="9" fillId="2" borderId="0" xfId="0" applyFont="1" applyFill="1" applyAlignment="1">
      <alignment/>
    </xf>
    <xf numFmtId="37" fontId="9" fillId="2" borderId="0" xfId="0" applyNumberFormat="1" applyFont="1" applyFill="1" applyAlignment="1">
      <alignment/>
    </xf>
    <xf numFmtId="0" fontId="9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43" fontId="9" fillId="2" borderId="0" xfId="15" applyFont="1" applyFill="1" applyBorder="1" applyAlignment="1">
      <alignment/>
    </xf>
    <xf numFmtId="0" fontId="0" fillId="2" borderId="0" xfId="0" applyFont="1" applyFill="1" applyAlignment="1">
      <alignment/>
    </xf>
    <xf numFmtId="37" fontId="0" fillId="2" borderId="0" xfId="0" applyNumberFormat="1" applyFont="1" applyFill="1" applyAlignment="1">
      <alignment horizontal="right"/>
    </xf>
    <xf numFmtId="0" fontId="0" fillId="2" borderId="0" xfId="0" applyFont="1" applyFill="1" applyBorder="1" applyAlignment="1">
      <alignment/>
    </xf>
    <xf numFmtId="37" fontId="0" fillId="2" borderId="0" xfId="0" applyNumberFormat="1" applyFont="1" applyFill="1" applyAlignment="1">
      <alignment/>
    </xf>
    <xf numFmtId="180" fontId="0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37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37" fontId="4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37" fontId="4" fillId="0" borderId="1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right"/>
    </xf>
    <xf numFmtId="180" fontId="0" fillId="0" borderId="0" xfId="0" applyNumberFormat="1" applyFont="1" applyFill="1" applyBorder="1" applyAlignment="1">
      <alignment horizontal="right"/>
    </xf>
    <xf numFmtId="180" fontId="0" fillId="0" borderId="1" xfId="0" applyNumberFormat="1" applyFont="1" applyFill="1" applyBorder="1" applyAlignment="1">
      <alignment horizontal="right"/>
    </xf>
    <xf numFmtId="180" fontId="0" fillId="0" borderId="1" xfId="0" applyNumberFormat="1" applyFont="1" applyFill="1" applyBorder="1" applyAlignment="1">
      <alignment/>
    </xf>
    <xf numFmtId="180" fontId="0" fillId="0" borderId="2" xfId="0" applyNumberFormat="1" applyFont="1" applyFill="1" applyBorder="1" applyAlignment="1">
      <alignment/>
    </xf>
    <xf numFmtId="180" fontId="0" fillId="0" borderId="3" xfId="0" applyNumberFormat="1" applyFont="1" applyFill="1" applyBorder="1" applyAlignment="1">
      <alignment horizontal="right"/>
    </xf>
    <xf numFmtId="180" fontId="0" fillId="0" borderId="4" xfId="0" applyNumberFormat="1" applyFont="1" applyFill="1" applyBorder="1" applyAlignment="1">
      <alignment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  <xf numFmtId="0" fontId="6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horizontal="justify" vertical="top" wrapText="1"/>
    </xf>
    <xf numFmtId="0" fontId="0" fillId="0" borderId="0" xfId="0" applyFont="1" applyFill="1" applyBorder="1" applyAlignment="1">
      <alignment horizontal="justify" vertical="top" wrapText="1"/>
    </xf>
    <xf numFmtId="0" fontId="9" fillId="0" borderId="0" xfId="0" applyFont="1" applyFill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37" fontId="9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/>
    </xf>
    <xf numFmtId="37" fontId="4" fillId="0" borderId="0" xfId="0" applyNumberFormat="1" applyFont="1" applyFill="1" applyAlignment="1">
      <alignment horizontal="center"/>
    </xf>
    <xf numFmtId="37" fontId="4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37" fontId="4" fillId="0" borderId="0" xfId="0" applyNumberFormat="1" applyFont="1" applyFill="1" applyAlignment="1" quotePrefix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 quotePrefix="1">
      <alignment horizontal="center"/>
    </xf>
    <xf numFmtId="180" fontId="0" fillId="0" borderId="0" xfId="0" applyNumberFormat="1" applyFont="1" applyFill="1" applyAlignment="1">
      <alignment/>
    </xf>
    <xf numFmtId="180" fontId="0" fillId="0" borderId="0" xfId="0" applyNumberFormat="1" applyFont="1" applyFill="1" applyAlignment="1">
      <alignment horizontal="right"/>
    </xf>
    <xf numFmtId="180" fontId="0" fillId="0" borderId="2" xfId="0" applyNumberFormat="1" applyFont="1" applyFill="1" applyBorder="1" applyAlignment="1">
      <alignment horizontal="right"/>
    </xf>
    <xf numFmtId="180" fontId="0" fillId="0" borderId="5" xfId="0" applyNumberFormat="1" applyFont="1" applyFill="1" applyBorder="1" applyAlignment="1">
      <alignment/>
    </xf>
    <xf numFmtId="180" fontId="0" fillId="0" borderId="5" xfId="0" applyNumberFormat="1" applyFont="1" applyFill="1" applyBorder="1" applyAlignment="1">
      <alignment horizontal="right"/>
    </xf>
    <xf numFmtId="165" fontId="0" fillId="0" borderId="5" xfId="0" applyNumberFormat="1" applyFont="1" applyFill="1" applyBorder="1" applyAlignment="1">
      <alignment/>
    </xf>
    <xf numFmtId="165" fontId="0" fillId="0" borderId="5" xfId="0" applyNumberFormat="1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0" fontId="3" fillId="0" borderId="0" xfId="0" applyFont="1" applyFill="1" applyAlignment="1">
      <alignment horizontal="center"/>
    </xf>
    <xf numFmtId="37" fontId="3" fillId="0" borderId="0" xfId="0" applyNumberFormat="1" applyFont="1" applyFill="1" applyAlignment="1">
      <alignment/>
    </xf>
    <xf numFmtId="0" fontId="4" fillId="0" borderId="0" xfId="0" applyFont="1" applyFill="1" applyAlignment="1" quotePrefix="1">
      <alignment/>
    </xf>
    <xf numFmtId="180" fontId="4" fillId="0" borderId="0" xfId="15" applyNumberFormat="1" applyFont="1" applyFill="1" applyAlignment="1">
      <alignment horizontal="center"/>
    </xf>
    <xf numFmtId="180" fontId="4" fillId="0" borderId="0" xfId="15" applyNumberFormat="1" applyFont="1" applyFill="1" applyAlignment="1" quotePrefix="1">
      <alignment horizontal="center"/>
    </xf>
    <xf numFmtId="37" fontId="4" fillId="0" borderId="0" xfId="0" applyNumberFormat="1" applyFont="1" applyFill="1" applyAlignment="1" quotePrefix="1">
      <alignment/>
    </xf>
    <xf numFmtId="180" fontId="0" fillId="0" borderId="0" xfId="15" applyNumberFormat="1" applyFont="1" applyFill="1" applyAlignment="1">
      <alignment/>
    </xf>
    <xf numFmtId="180" fontId="0" fillId="0" borderId="0" xfId="15" applyNumberFormat="1" applyFont="1" applyFill="1" applyAlignment="1">
      <alignment horizontal="center"/>
    </xf>
    <xf numFmtId="180" fontId="0" fillId="0" borderId="1" xfId="15" applyNumberFormat="1" applyFont="1" applyFill="1" applyBorder="1" applyAlignment="1">
      <alignment/>
    </xf>
    <xf numFmtId="180" fontId="0" fillId="0" borderId="1" xfId="15" applyNumberFormat="1" applyFont="1" applyFill="1" applyBorder="1" applyAlignment="1">
      <alignment horizontal="center"/>
    </xf>
    <xf numFmtId="180" fontId="0" fillId="0" borderId="0" xfId="15" applyNumberFormat="1" applyFont="1" applyFill="1" applyBorder="1" applyAlignment="1">
      <alignment/>
    </xf>
    <xf numFmtId="180" fontId="0" fillId="0" borderId="0" xfId="15" applyNumberFormat="1" applyFont="1" applyFill="1" applyBorder="1" applyAlignment="1">
      <alignment horizontal="center"/>
    </xf>
    <xf numFmtId="37" fontId="0" fillId="0" borderId="0" xfId="0" applyNumberFormat="1" applyFont="1" applyFill="1" applyAlignment="1" quotePrefix="1">
      <alignment/>
    </xf>
    <xf numFmtId="180" fontId="0" fillId="0" borderId="1" xfId="15" applyNumberFormat="1" applyFont="1" applyFill="1" applyBorder="1" applyAlignment="1" quotePrefix="1">
      <alignment horizontal="center"/>
    </xf>
    <xf numFmtId="180" fontId="0" fillId="0" borderId="0" xfId="15" applyNumberFormat="1" applyFont="1" applyFill="1" applyAlignment="1" quotePrefix="1">
      <alignment horizontal="center"/>
    </xf>
    <xf numFmtId="180" fontId="0" fillId="0" borderId="3" xfId="15" applyNumberFormat="1" applyFont="1" applyFill="1" applyBorder="1" applyAlignment="1">
      <alignment/>
    </xf>
    <xf numFmtId="180" fontId="0" fillId="0" borderId="3" xfId="15" applyNumberFormat="1" applyFont="1" applyFill="1" applyBorder="1" applyAlignment="1" quotePrefix="1">
      <alignment horizontal="center"/>
    </xf>
    <xf numFmtId="180" fontId="0" fillId="0" borderId="0" xfId="15" applyNumberFormat="1" applyFont="1" applyFill="1" applyBorder="1" applyAlignment="1" quotePrefix="1">
      <alignment horizontal="center"/>
    </xf>
    <xf numFmtId="180" fontId="4" fillId="0" borderId="0" xfId="15" applyNumberFormat="1" applyFont="1" applyFill="1" applyAlignment="1">
      <alignment/>
    </xf>
    <xf numFmtId="180" fontId="4" fillId="0" borderId="1" xfId="15" applyNumberFormat="1" applyFont="1" applyFill="1" applyBorder="1" applyAlignment="1">
      <alignment/>
    </xf>
    <xf numFmtId="180" fontId="4" fillId="0" borderId="1" xfId="15" applyNumberFormat="1" applyFont="1" applyFill="1" applyBorder="1" applyAlignment="1" quotePrefix="1">
      <alignment horizontal="center"/>
    </xf>
    <xf numFmtId="180" fontId="4" fillId="0" borderId="0" xfId="15" applyNumberFormat="1" applyFont="1" applyFill="1" applyBorder="1" applyAlignment="1">
      <alignment/>
    </xf>
    <xf numFmtId="180" fontId="4" fillId="0" borderId="0" xfId="15" applyNumberFormat="1" applyFont="1" applyFill="1" applyBorder="1" applyAlignment="1" quotePrefix="1">
      <alignment horizontal="center"/>
    </xf>
    <xf numFmtId="37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/>
    </xf>
    <xf numFmtId="180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37" fontId="4" fillId="0" borderId="0" xfId="0" applyNumberFormat="1" applyFont="1" applyFill="1" applyBorder="1" applyAlignment="1" quotePrefix="1">
      <alignment horizontal="center"/>
    </xf>
    <xf numFmtId="180" fontId="0" fillId="0" borderId="6" xfId="0" applyNumberFormat="1" applyFont="1" applyFill="1" applyBorder="1" applyAlignment="1">
      <alignment horizontal="right"/>
    </xf>
    <xf numFmtId="180" fontId="0" fillId="0" borderId="7" xfId="0" applyNumberFormat="1" applyFont="1" applyFill="1" applyBorder="1" applyAlignment="1">
      <alignment horizontal="right"/>
    </xf>
    <xf numFmtId="180" fontId="0" fillId="0" borderId="8" xfId="0" applyNumberFormat="1" applyFont="1" applyFill="1" applyBorder="1" applyAlignment="1">
      <alignment horizontal="right"/>
    </xf>
    <xf numFmtId="0" fontId="0" fillId="0" borderId="0" xfId="0" applyFont="1" applyFill="1" applyBorder="1" applyAlignment="1">
      <alignment horizontal="justify"/>
    </xf>
    <xf numFmtId="180" fontId="0" fillId="0" borderId="0" xfId="15" applyNumberFormat="1" applyFont="1" applyFill="1" applyBorder="1" applyAlignment="1">
      <alignment horizontal="right"/>
    </xf>
    <xf numFmtId="180" fontId="0" fillId="0" borderId="9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right"/>
    </xf>
    <xf numFmtId="0" fontId="4" fillId="0" borderId="0" xfId="0" applyFont="1" applyFill="1" applyAlignment="1">
      <alignment vertical="top" wrapText="1"/>
    </xf>
    <xf numFmtId="0" fontId="4" fillId="0" borderId="0" xfId="0" applyNumberFormat="1" applyFont="1" applyFill="1" applyAlignment="1">
      <alignment horizontal="left" vertical="top" wrapText="1"/>
    </xf>
    <xf numFmtId="43" fontId="9" fillId="0" borderId="0" xfId="15" applyFont="1" applyFill="1" applyBorder="1" applyAlignment="1">
      <alignment/>
    </xf>
    <xf numFmtId="180" fontId="3" fillId="0" borderId="0" xfId="15" applyNumberFormat="1" applyFont="1" applyFill="1" applyAlignment="1">
      <alignment/>
    </xf>
    <xf numFmtId="180" fontId="3" fillId="0" borderId="0" xfId="15" applyNumberFormat="1" applyFont="1" applyFill="1" applyAlignment="1">
      <alignment horizontal="center"/>
    </xf>
    <xf numFmtId="0" fontId="3" fillId="0" borderId="0" xfId="0" applyNumberFormat="1" applyFont="1" applyFill="1" applyAlignment="1">
      <alignment horizontal="justify" wrapText="1"/>
    </xf>
    <xf numFmtId="0" fontId="0" fillId="0" borderId="0" xfId="0" applyFont="1" applyFill="1" applyAlignment="1">
      <alignment/>
    </xf>
    <xf numFmtId="37" fontId="0" fillId="0" borderId="0" xfId="0" applyNumberFormat="1" applyFont="1" applyFill="1" applyAlignment="1">
      <alignment horizontal="right"/>
    </xf>
    <xf numFmtId="0" fontId="0" fillId="0" borderId="0" xfId="0" applyFont="1" applyFill="1" applyBorder="1" applyAlignment="1">
      <alignment/>
    </xf>
    <xf numFmtId="37" fontId="0" fillId="0" borderId="0" xfId="0" applyNumberFormat="1" applyFont="1" applyFill="1" applyAlignment="1">
      <alignment/>
    </xf>
    <xf numFmtId="206" fontId="0" fillId="0" borderId="0" xfId="15" applyNumberFormat="1" applyFont="1" applyFill="1" applyAlignment="1">
      <alignment horizontal="right"/>
    </xf>
    <xf numFmtId="206" fontId="0" fillId="0" borderId="0" xfId="15" applyNumberFormat="1" applyFont="1" applyFill="1" applyBorder="1" applyAlignment="1">
      <alignment/>
    </xf>
    <xf numFmtId="206" fontId="0" fillId="0" borderId="0" xfId="0" applyNumberFormat="1" applyFont="1" applyFill="1" applyBorder="1" applyAlignment="1">
      <alignment/>
    </xf>
    <xf numFmtId="0" fontId="8" fillId="0" borderId="0" xfId="0" applyNumberFormat="1" applyFont="1" applyFill="1" applyAlignment="1">
      <alignment horizontal="center" vertical="top" wrapText="1"/>
    </xf>
    <xf numFmtId="0" fontId="8" fillId="0" borderId="0" xfId="0" applyFont="1" applyFill="1" applyAlignment="1">
      <alignment horizontal="center" vertical="top" wrapText="1"/>
    </xf>
    <xf numFmtId="37" fontId="4" fillId="0" borderId="0" xfId="0" applyNumberFormat="1" applyFont="1" applyFill="1" applyAlignment="1">
      <alignment horizontal="center"/>
    </xf>
    <xf numFmtId="37" fontId="4" fillId="0" borderId="0" xfId="0" applyNumberFormat="1" applyFont="1" applyFill="1" applyAlignment="1" quotePrefix="1">
      <alignment horizontal="center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9" fillId="2" borderId="0" xfId="0" applyFont="1" applyFill="1" applyAlignment="1">
      <alignment horizontal="justify"/>
    </xf>
    <xf numFmtId="0" fontId="10" fillId="0" borderId="0" xfId="0" applyNumberFormat="1" applyFont="1" applyFill="1" applyAlignment="1">
      <alignment horizontal="center" vertical="top" wrapText="1"/>
    </xf>
    <xf numFmtId="37" fontId="4" fillId="0" borderId="10" xfId="0" applyNumberFormat="1" applyFont="1" applyFill="1" applyBorder="1" applyAlignment="1">
      <alignment horizontal="center"/>
    </xf>
    <xf numFmtId="37" fontId="4" fillId="0" borderId="0" xfId="0" applyNumberFormat="1" applyFont="1" applyFill="1" applyBorder="1" applyAlignment="1">
      <alignment horizontal="center"/>
    </xf>
    <xf numFmtId="37" fontId="4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justify" vertical="top" wrapText="1"/>
    </xf>
    <xf numFmtId="0" fontId="8" fillId="0" borderId="0" xfId="0" applyNumberFormat="1" applyFont="1" applyFill="1" applyAlignment="1">
      <alignment horizontal="center" wrapText="1"/>
    </xf>
    <xf numFmtId="0" fontId="0" fillId="0" borderId="0" xfId="0" applyNumberFormat="1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7</xdr:row>
      <xdr:rowOff>85725</xdr:rowOff>
    </xdr:from>
    <xdr:to>
      <xdr:col>2</xdr:col>
      <xdr:colOff>561975</xdr:colOff>
      <xdr:row>7</xdr:row>
      <xdr:rowOff>85725</xdr:rowOff>
    </xdr:to>
    <xdr:sp>
      <xdr:nvSpPr>
        <xdr:cNvPr id="1" name="Line 5"/>
        <xdr:cNvSpPr>
          <a:spLocks/>
        </xdr:cNvSpPr>
      </xdr:nvSpPr>
      <xdr:spPr>
        <a:xfrm flipH="1">
          <a:off x="2476500" y="125730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390525</xdr:colOff>
      <xdr:row>7</xdr:row>
      <xdr:rowOff>85725</xdr:rowOff>
    </xdr:from>
    <xdr:to>
      <xdr:col>9</xdr:col>
      <xdr:colOff>0</xdr:colOff>
      <xdr:row>7</xdr:row>
      <xdr:rowOff>85725</xdr:rowOff>
    </xdr:to>
    <xdr:sp>
      <xdr:nvSpPr>
        <xdr:cNvPr id="2" name="Line 6"/>
        <xdr:cNvSpPr>
          <a:spLocks/>
        </xdr:cNvSpPr>
      </xdr:nvSpPr>
      <xdr:spPr>
        <a:xfrm>
          <a:off x="5934075" y="1257300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9</xdr:row>
      <xdr:rowOff>85725</xdr:rowOff>
    </xdr:from>
    <xdr:to>
      <xdr:col>4</xdr:col>
      <xdr:colOff>371475</xdr:colOff>
      <xdr:row>9</xdr:row>
      <xdr:rowOff>85725</xdr:rowOff>
    </xdr:to>
    <xdr:sp>
      <xdr:nvSpPr>
        <xdr:cNvPr id="3" name="Line 7"/>
        <xdr:cNvSpPr>
          <a:spLocks/>
        </xdr:cNvSpPr>
      </xdr:nvSpPr>
      <xdr:spPr>
        <a:xfrm flipH="1">
          <a:off x="3514725" y="1581150"/>
          <a:ext cx="3619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600075</xdr:colOff>
      <xdr:row>9</xdr:row>
      <xdr:rowOff>85725</xdr:rowOff>
    </xdr:from>
    <xdr:to>
      <xdr:col>7</xdr:col>
      <xdr:colOff>0</xdr:colOff>
      <xdr:row>9</xdr:row>
      <xdr:rowOff>85725</xdr:rowOff>
    </xdr:to>
    <xdr:sp>
      <xdr:nvSpPr>
        <xdr:cNvPr id="4" name="Line 8"/>
        <xdr:cNvSpPr>
          <a:spLocks/>
        </xdr:cNvSpPr>
      </xdr:nvSpPr>
      <xdr:spPr>
        <a:xfrm>
          <a:off x="5124450" y="15811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K89"/>
  <sheetViews>
    <sheetView tabSelected="1" zoomScale="80" zoomScaleNormal="80" workbookViewId="0" topLeftCell="A1">
      <selection activeCell="C37" sqref="C37"/>
    </sheetView>
  </sheetViews>
  <sheetFormatPr defaultColWidth="9.140625" defaultRowHeight="12.75"/>
  <cols>
    <col min="1" max="1" width="41.7109375" style="3" customWidth="1"/>
    <col min="2" max="2" width="8.00390625" style="5" customWidth="1"/>
    <col min="3" max="3" width="16.7109375" style="6" customWidth="1"/>
    <col min="4" max="4" width="0.5625" style="6" customWidth="1"/>
    <col min="5" max="5" width="17.140625" style="6" customWidth="1"/>
    <col min="6" max="6" width="0.42578125" style="6" customWidth="1"/>
    <col min="7" max="7" width="17.00390625" style="6" customWidth="1"/>
    <col min="8" max="8" width="0.42578125" style="6" customWidth="1"/>
    <col min="9" max="9" width="17.7109375" style="6" customWidth="1"/>
    <col min="10" max="10" width="10.57421875" style="2" customWidth="1"/>
    <col min="11" max="16384" width="9.140625" style="3" customWidth="1"/>
  </cols>
  <sheetData>
    <row r="1" spans="1:11" ht="15.75">
      <c r="A1" s="125" t="s">
        <v>51</v>
      </c>
      <c r="B1" s="125"/>
      <c r="C1" s="125"/>
      <c r="D1" s="125"/>
      <c r="E1" s="125"/>
      <c r="F1" s="125"/>
      <c r="G1" s="125"/>
      <c r="H1" s="125"/>
      <c r="I1" s="125"/>
      <c r="J1" s="50"/>
      <c r="K1" s="51"/>
    </row>
    <row r="2" spans="1:11" ht="15">
      <c r="A2" s="126" t="s">
        <v>66</v>
      </c>
      <c r="B2" s="126"/>
      <c r="C2" s="126"/>
      <c r="D2" s="126"/>
      <c r="E2" s="126"/>
      <c r="F2" s="126"/>
      <c r="G2" s="126"/>
      <c r="H2" s="126"/>
      <c r="I2" s="126"/>
      <c r="J2" s="50"/>
      <c r="K2" s="51"/>
    </row>
    <row r="3" spans="1:11" ht="15">
      <c r="A3" s="126" t="s">
        <v>9</v>
      </c>
      <c r="B3" s="126"/>
      <c r="C3" s="126"/>
      <c r="D3" s="126"/>
      <c r="E3" s="126"/>
      <c r="F3" s="126"/>
      <c r="G3" s="126"/>
      <c r="H3" s="126"/>
      <c r="I3" s="126"/>
      <c r="J3" s="50"/>
      <c r="K3" s="51"/>
    </row>
    <row r="4" spans="1:11" ht="15">
      <c r="A4" s="126" t="s">
        <v>129</v>
      </c>
      <c r="B4" s="126"/>
      <c r="C4" s="126"/>
      <c r="D4" s="126"/>
      <c r="E4" s="126"/>
      <c r="F4" s="126"/>
      <c r="G4" s="126"/>
      <c r="H4" s="126"/>
      <c r="I4" s="126"/>
      <c r="J4" s="50"/>
      <c r="K4" s="51"/>
    </row>
    <row r="5" spans="1:11" ht="15">
      <c r="A5" s="52"/>
      <c r="B5" s="52"/>
      <c r="C5" s="52"/>
      <c r="D5" s="52"/>
      <c r="E5" s="52"/>
      <c r="F5" s="52"/>
      <c r="G5" s="52"/>
      <c r="H5" s="52"/>
      <c r="I5" s="52"/>
      <c r="J5" s="50"/>
      <c r="K5" s="51"/>
    </row>
    <row r="6" spans="1:11" ht="15">
      <c r="A6" s="25"/>
      <c r="B6" s="53"/>
      <c r="C6" s="26"/>
      <c r="D6" s="26"/>
      <c r="E6" s="26"/>
      <c r="F6" s="26"/>
      <c r="G6" s="26"/>
      <c r="H6" s="26"/>
      <c r="I6" s="26"/>
      <c r="J6" s="50"/>
      <c r="K6" s="51"/>
    </row>
    <row r="7" spans="1:11" s="1" customFormat="1" ht="14.25">
      <c r="A7" s="28"/>
      <c r="B7" s="52"/>
      <c r="C7" s="121" t="s">
        <v>7</v>
      </c>
      <c r="D7" s="121"/>
      <c r="E7" s="121"/>
      <c r="F7" s="55"/>
      <c r="G7" s="121" t="s">
        <v>59</v>
      </c>
      <c r="H7" s="121"/>
      <c r="I7" s="121"/>
      <c r="J7" s="56"/>
      <c r="K7" s="57"/>
    </row>
    <row r="8" spans="1:11" s="1" customFormat="1" ht="14.25">
      <c r="A8" s="28"/>
      <c r="B8" s="52"/>
      <c r="C8" s="122" t="s">
        <v>61</v>
      </c>
      <c r="D8" s="121"/>
      <c r="E8" s="121"/>
      <c r="F8" s="55"/>
      <c r="G8" s="122" t="s">
        <v>62</v>
      </c>
      <c r="H8" s="121"/>
      <c r="I8" s="121"/>
      <c r="J8" s="56"/>
      <c r="K8" s="57"/>
    </row>
    <row r="9" spans="1:11" s="1" customFormat="1" ht="14.25">
      <c r="A9" s="28"/>
      <c r="B9" s="52"/>
      <c r="C9" s="54"/>
      <c r="D9" s="54"/>
      <c r="E9" s="54" t="s">
        <v>3</v>
      </c>
      <c r="F9" s="54"/>
      <c r="G9" s="54"/>
      <c r="H9" s="54"/>
      <c r="I9" s="54" t="s">
        <v>3</v>
      </c>
      <c r="J9" s="59"/>
      <c r="K9" s="57"/>
    </row>
    <row r="10" spans="1:11" s="4" customFormat="1" ht="14.25">
      <c r="A10" s="52"/>
      <c r="B10" s="52"/>
      <c r="C10" s="54" t="s">
        <v>4</v>
      </c>
      <c r="D10" s="54"/>
      <c r="E10" s="54" t="s">
        <v>5</v>
      </c>
      <c r="F10" s="54"/>
      <c r="G10" s="54" t="s">
        <v>4</v>
      </c>
      <c r="H10" s="54"/>
      <c r="I10" s="54" t="s">
        <v>5</v>
      </c>
      <c r="J10" s="59"/>
      <c r="K10" s="60"/>
    </row>
    <row r="11" spans="1:11" s="4" customFormat="1" ht="14.25">
      <c r="A11" s="52"/>
      <c r="B11" s="52"/>
      <c r="C11" s="54" t="s">
        <v>5</v>
      </c>
      <c r="D11" s="54"/>
      <c r="E11" s="54" t="s">
        <v>6</v>
      </c>
      <c r="F11" s="54"/>
      <c r="G11" s="54" t="s">
        <v>67</v>
      </c>
      <c r="H11" s="54"/>
      <c r="I11" s="54" t="s">
        <v>6</v>
      </c>
      <c r="J11" s="59"/>
      <c r="K11" s="60"/>
    </row>
    <row r="12" spans="1:11" s="4" customFormat="1" ht="14.25">
      <c r="A12" s="52"/>
      <c r="B12" s="52"/>
      <c r="C12" s="54" t="s">
        <v>2</v>
      </c>
      <c r="D12" s="54"/>
      <c r="E12" s="54" t="s">
        <v>2</v>
      </c>
      <c r="F12" s="54"/>
      <c r="G12" s="54"/>
      <c r="H12" s="54"/>
      <c r="I12" s="54" t="s">
        <v>68</v>
      </c>
      <c r="J12" s="59"/>
      <c r="K12" s="60"/>
    </row>
    <row r="13" spans="1:11" s="4" customFormat="1" ht="14.25">
      <c r="A13" s="52"/>
      <c r="B13" s="52" t="s">
        <v>11</v>
      </c>
      <c r="C13" s="54" t="s">
        <v>130</v>
      </c>
      <c r="D13" s="54"/>
      <c r="E13" s="54" t="s">
        <v>115</v>
      </c>
      <c r="F13" s="54"/>
      <c r="G13" s="54" t="s">
        <v>130</v>
      </c>
      <c r="H13" s="54"/>
      <c r="I13" s="54" t="s">
        <v>115</v>
      </c>
      <c r="J13" s="59"/>
      <c r="K13" s="60"/>
    </row>
    <row r="14" spans="1:11" s="4" customFormat="1" ht="14.25">
      <c r="A14" s="52"/>
      <c r="B14" s="52"/>
      <c r="C14" s="54"/>
      <c r="D14" s="54"/>
      <c r="E14" s="54"/>
      <c r="F14" s="54"/>
      <c r="G14" s="54"/>
      <c r="H14" s="54"/>
      <c r="I14" s="54"/>
      <c r="J14" s="59"/>
      <c r="K14" s="60"/>
    </row>
    <row r="15" spans="1:11" s="1" customFormat="1" ht="14.25">
      <c r="A15" s="28"/>
      <c r="B15" s="61" t="s">
        <v>12</v>
      </c>
      <c r="C15" s="58" t="s">
        <v>63</v>
      </c>
      <c r="D15" s="58"/>
      <c r="E15" s="58" t="s">
        <v>63</v>
      </c>
      <c r="F15" s="58"/>
      <c r="G15" s="58" t="s">
        <v>64</v>
      </c>
      <c r="H15" s="58"/>
      <c r="I15" s="58" t="s">
        <v>65</v>
      </c>
      <c r="J15" s="59"/>
      <c r="K15" s="57"/>
    </row>
    <row r="16" spans="1:11" s="1" customFormat="1" ht="14.25">
      <c r="A16" s="28"/>
      <c r="B16" s="52"/>
      <c r="C16" s="54" t="s">
        <v>1</v>
      </c>
      <c r="D16" s="54"/>
      <c r="E16" s="54" t="s">
        <v>1</v>
      </c>
      <c r="F16" s="54"/>
      <c r="G16" s="54" t="s">
        <v>1</v>
      </c>
      <c r="H16" s="54"/>
      <c r="I16" s="54" t="s">
        <v>1</v>
      </c>
      <c r="J16" s="56"/>
      <c r="K16" s="57"/>
    </row>
    <row r="17" spans="1:11" ht="15">
      <c r="A17" s="25"/>
      <c r="B17" s="53"/>
      <c r="C17" s="26"/>
      <c r="D17" s="26"/>
      <c r="E17" s="26"/>
      <c r="F17" s="26"/>
      <c r="G17" s="26"/>
      <c r="H17" s="26"/>
      <c r="I17" s="26"/>
      <c r="J17" s="50"/>
      <c r="K17" s="51"/>
    </row>
    <row r="18" spans="1:11" ht="15">
      <c r="A18" s="25" t="s">
        <v>8</v>
      </c>
      <c r="B18" s="53">
        <v>15</v>
      </c>
      <c r="C18" s="62">
        <v>6641</v>
      </c>
      <c r="D18" s="62"/>
      <c r="E18" s="63">
        <v>9155</v>
      </c>
      <c r="F18" s="62"/>
      <c r="G18" s="62">
        <v>26529</v>
      </c>
      <c r="H18" s="62"/>
      <c r="I18" s="63">
        <v>29391</v>
      </c>
      <c r="J18" s="50"/>
      <c r="K18" s="51"/>
    </row>
    <row r="19" spans="1:11" ht="15">
      <c r="A19" s="25"/>
      <c r="B19" s="53"/>
      <c r="C19" s="62"/>
      <c r="D19" s="62"/>
      <c r="E19" s="63"/>
      <c r="F19" s="62"/>
      <c r="G19" s="62"/>
      <c r="H19" s="62"/>
      <c r="I19" s="63"/>
      <c r="J19" s="50"/>
      <c r="K19" s="51"/>
    </row>
    <row r="20" spans="1:11" ht="15">
      <c r="A20" s="25" t="s">
        <v>23</v>
      </c>
      <c r="B20" s="53"/>
      <c r="C20" s="62">
        <v>-4358</v>
      </c>
      <c r="D20" s="19"/>
      <c r="E20" s="63">
        <v>-6670</v>
      </c>
      <c r="F20" s="62"/>
      <c r="G20" s="62">
        <v>-20169</v>
      </c>
      <c r="H20" s="19"/>
      <c r="I20" s="63">
        <v>-24324</v>
      </c>
      <c r="J20" s="50"/>
      <c r="K20" s="51"/>
    </row>
    <row r="21" spans="1:11" ht="15">
      <c r="A21" s="25"/>
      <c r="B21" s="53"/>
      <c r="C21" s="38"/>
      <c r="D21" s="19"/>
      <c r="E21" s="37"/>
      <c r="F21" s="19"/>
      <c r="G21" s="38"/>
      <c r="H21" s="19"/>
      <c r="I21" s="37"/>
      <c r="J21" s="50"/>
      <c r="K21" s="51"/>
    </row>
    <row r="22" spans="1:11" ht="15">
      <c r="A22" s="25"/>
      <c r="B22" s="53"/>
      <c r="C22" s="62"/>
      <c r="D22" s="62"/>
      <c r="E22" s="63"/>
      <c r="F22" s="62"/>
      <c r="G22" s="62"/>
      <c r="H22" s="62"/>
      <c r="I22" s="63"/>
      <c r="J22" s="50"/>
      <c r="K22" s="51"/>
    </row>
    <row r="23" spans="1:11" ht="15">
      <c r="A23" s="25" t="s">
        <v>136</v>
      </c>
      <c r="B23" s="53"/>
      <c r="C23" s="63">
        <f>SUM(C18:C21)</f>
        <v>2283</v>
      </c>
      <c r="D23" s="63">
        <f aca="true" t="shared" si="0" ref="D23:I23">SUM(D18:D21)</f>
        <v>0</v>
      </c>
      <c r="E23" s="63">
        <f t="shared" si="0"/>
        <v>2485</v>
      </c>
      <c r="F23" s="63">
        <f t="shared" si="0"/>
        <v>0</v>
      </c>
      <c r="G23" s="63">
        <f t="shared" si="0"/>
        <v>6360</v>
      </c>
      <c r="H23" s="63">
        <f t="shared" si="0"/>
        <v>0</v>
      </c>
      <c r="I23" s="63">
        <f t="shared" si="0"/>
        <v>5067</v>
      </c>
      <c r="J23" s="50"/>
      <c r="K23" s="51"/>
    </row>
    <row r="24" spans="1:11" ht="15">
      <c r="A24" s="25"/>
      <c r="B24" s="53"/>
      <c r="C24" s="62"/>
      <c r="D24" s="62"/>
      <c r="E24" s="63"/>
      <c r="F24" s="62"/>
      <c r="G24" s="62"/>
      <c r="H24" s="62"/>
      <c r="I24" s="63"/>
      <c r="J24" s="50"/>
      <c r="K24" s="51"/>
    </row>
    <row r="25" spans="1:11" ht="15">
      <c r="A25" s="25" t="s">
        <v>27</v>
      </c>
      <c r="B25" s="53"/>
      <c r="C25" s="62">
        <v>222</v>
      </c>
      <c r="D25" s="62"/>
      <c r="E25" s="63">
        <v>152</v>
      </c>
      <c r="F25" s="62"/>
      <c r="G25" s="62">
        <v>1207</v>
      </c>
      <c r="H25" s="62"/>
      <c r="I25" s="63">
        <v>998</v>
      </c>
      <c r="J25" s="50"/>
      <c r="K25" s="51"/>
    </row>
    <row r="26" spans="1:11" ht="15">
      <c r="A26" s="25"/>
      <c r="B26" s="53"/>
      <c r="C26" s="62"/>
      <c r="D26" s="62"/>
      <c r="E26" s="63"/>
      <c r="F26" s="62"/>
      <c r="G26" s="62"/>
      <c r="H26" s="62"/>
      <c r="I26" s="63"/>
      <c r="J26" s="50"/>
      <c r="K26" s="51"/>
    </row>
    <row r="27" spans="1:11" ht="15">
      <c r="A27" s="25" t="s">
        <v>10</v>
      </c>
      <c r="B27" s="53"/>
      <c r="C27" s="62">
        <v>-2111</v>
      </c>
      <c r="D27" s="19"/>
      <c r="E27" s="63">
        <v>-2277</v>
      </c>
      <c r="F27" s="19"/>
      <c r="G27" s="62">
        <v>-8508</v>
      </c>
      <c r="H27" s="19"/>
      <c r="I27" s="63">
        <v>-9015</v>
      </c>
      <c r="J27" s="50"/>
      <c r="K27" s="51"/>
    </row>
    <row r="28" spans="1:11" ht="15">
      <c r="A28" s="25"/>
      <c r="B28" s="53"/>
      <c r="C28" s="62"/>
      <c r="D28" s="62"/>
      <c r="E28" s="63"/>
      <c r="F28" s="62"/>
      <c r="G28" s="62"/>
      <c r="H28" s="62"/>
      <c r="I28" s="63"/>
      <c r="J28" s="50"/>
      <c r="K28" s="51"/>
    </row>
    <row r="29" spans="1:11" ht="15">
      <c r="A29" s="25" t="s">
        <v>28</v>
      </c>
      <c r="B29" s="53"/>
      <c r="C29" s="62">
        <v>-666</v>
      </c>
      <c r="D29" s="19"/>
      <c r="E29" s="63">
        <v>-602</v>
      </c>
      <c r="F29" s="62"/>
      <c r="G29" s="62">
        <v>-1643</v>
      </c>
      <c r="H29" s="19"/>
      <c r="I29" s="63">
        <v>-1233</v>
      </c>
      <c r="J29" s="50"/>
      <c r="K29" s="51"/>
    </row>
    <row r="30" spans="1:11" ht="15">
      <c r="A30" s="25"/>
      <c r="B30" s="53"/>
      <c r="C30" s="62"/>
      <c r="D30" s="62"/>
      <c r="E30" s="63"/>
      <c r="F30" s="62"/>
      <c r="G30" s="62"/>
      <c r="H30" s="62"/>
      <c r="I30" s="63"/>
      <c r="J30" s="50"/>
      <c r="K30" s="51"/>
    </row>
    <row r="31" spans="1:11" ht="15">
      <c r="A31" s="25" t="s">
        <v>29</v>
      </c>
      <c r="B31" s="53"/>
      <c r="C31" s="62">
        <v>-207</v>
      </c>
      <c r="D31" s="62"/>
      <c r="E31" s="63">
        <v>-205</v>
      </c>
      <c r="F31" s="62"/>
      <c r="G31" s="62">
        <v>-791</v>
      </c>
      <c r="H31" s="62"/>
      <c r="I31" s="63">
        <v>-693</v>
      </c>
      <c r="J31" s="50"/>
      <c r="K31" s="51"/>
    </row>
    <row r="32" spans="1:11" ht="15">
      <c r="A32" s="25"/>
      <c r="B32" s="53"/>
      <c r="C32" s="38"/>
      <c r="D32" s="19"/>
      <c r="E32" s="37"/>
      <c r="F32" s="19"/>
      <c r="G32" s="38"/>
      <c r="H32" s="19"/>
      <c r="I32" s="37"/>
      <c r="J32" s="50"/>
      <c r="K32" s="51"/>
    </row>
    <row r="33" spans="1:11" ht="15">
      <c r="A33" s="25"/>
      <c r="B33" s="53"/>
      <c r="C33" s="62"/>
      <c r="D33" s="19"/>
      <c r="E33" s="63"/>
      <c r="F33" s="19"/>
      <c r="G33" s="62"/>
      <c r="H33" s="19"/>
      <c r="I33" s="63"/>
      <c r="J33" s="50"/>
      <c r="K33" s="51"/>
    </row>
    <row r="34" spans="1:11" ht="15">
      <c r="A34" s="25" t="s">
        <v>123</v>
      </c>
      <c r="B34" s="53">
        <v>16</v>
      </c>
      <c r="C34" s="63">
        <f aca="true" t="shared" si="1" ref="C34:I34">SUM(C23:D31)</f>
        <v>-479</v>
      </c>
      <c r="D34" s="63">
        <f t="shared" si="1"/>
        <v>-447</v>
      </c>
      <c r="E34" s="63">
        <f t="shared" si="1"/>
        <v>-447</v>
      </c>
      <c r="F34" s="63">
        <f t="shared" si="1"/>
        <v>-3375</v>
      </c>
      <c r="G34" s="63">
        <f t="shared" si="1"/>
        <v>-3375</v>
      </c>
      <c r="H34" s="63">
        <f t="shared" si="1"/>
        <v>-4876</v>
      </c>
      <c r="I34" s="63">
        <f t="shared" si="1"/>
        <v>-4876</v>
      </c>
      <c r="J34" s="50"/>
      <c r="K34" s="51"/>
    </row>
    <row r="35" spans="1:11" ht="15">
      <c r="A35" s="25"/>
      <c r="B35" s="53"/>
      <c r="C35" s="62"/>
      <c r="D35" s="62"/>
      <c r="E35" s="63"/>
      <c r="F35" s="62"/>
      <c r="G35" s="62"/>
      <c r="H35" s="62"/>
      <c r="I35" s="63"/>
      <c r="J35" s="50"/>
      <c r="K35" s="51"/>
    </row>
    <row r="36" spans="1:11" ht="15">
      <c r="A36" s="25" t="s">
        <v>47</v>
      </c>
      <c r="B36" s="53">
        <v>19</v>
      </c>
      <c r="C36" s="62">
        <v>81</v>
      </c>
      <c r="D36" s="19"/>
      <c r="E36" s="63">
        <v>-924</v>
      </c>
      <c r="F36" s="62"/>
      <c r="G36" s="62">
        <v>354</v>
      </c>
      <c r="H36" s="19"/>
      <c r="I36" s="63">
        <v>174</v>
      </c>
      <c r="J36" s="50"/>
      <c r="K36" s="51"/>
    </row>
    <row r="37" spans="1:11" ht="15">
      <c r="A37" s="25"/>
      <c r="B37" s="53"/>
      <c r="C37" s="38"/>
      <c r="D37" s="19"/>
      <c r="E37" s="37" t="s">
        <v>131</v>
      </c>
      <c r="F37" s="62"/>
      <c r="G37" s="38"/>
      <c r="H37" s="19"/>
      <c r="I37" s="37"/>
      <c r="J37" s="50"/>
      <c r="K37" s="51"/>
    </row>
    <row r="38" spans="1:11" ht="15">
      <c r="A38" s="25"/>
      <c r="B38" s="53"/>
      <c r="C38" s="39"/>
      <c r="D38" s="19"/>
      <c r="E38" s="64"/>
      <c r="F38" s="19"/>
      <c r="G38" s="39"/>
      <c r="H38" s="19"/>
      <c r="I38" s="64"/>
      <c r="J38" s="50"/>
      <c r="K38" s="51"/>
    </row>
    <row r="39" spans="1:11" ht="15">
      <c r="A39" s="25" t="s">
        <v>89</v>
      </c>
      <c r="B39" s="53"/>
      <c r="C39" s="63">
        <f>SUM(C34:C37)</f>
        <v>-398</v>
      </c>
      <c r="D39" s="63">
        <f aca="true" t="shared" si="2" ref="D39:I39">SUM(D34:D37)</f>
        <v>-447</v>
      </c>
      <c r="E39" s="63">
        <f t="shared" si="2"/>
        <v>-1371</v>
      </c>
      <c r="F39" s="63">
        <f t="shared" si="2"/>
        <v>-3375</v>
      </c>
      <c r="G39" s="63">
        <f>SUM(G34:G37)</f>
        <v>-3021</v>
      </c>
      <c r="H39" s="63">
        <f t="shared" si="2"/>
        <v>-4876</v>
      </c>
      <c r="I39" s="63">
        <f t="shared" si="2"/>
        <v>-4702</v>
      </c>
      <c r="J39" s="63"/>
      <c r="K39" s="51"/>
    </row>
    <row r="40" spans="1:11" ht="4.5" customHeight="1" thickBot="1">
      <c r="A40" s="25"/>
      <c r="B40" s="53"/>
      <c r="C40" s="65"/>
      <c r="D40" s="19"/>
      <c r="E40" s="66"/>
      <c r="F40" s="19"/>
      <c r="G40" s="65"/>
      <c r="H40" s="19"/>
      <c r="I40" s="66"/>
      <c r="J40" s="50"/>
      <c r="K40" s="51"/>
    </row>
    <row r="41" spans="1:11" ht="15.75" thickTop="1">
      <c r="A41" s="25"/>
      <c r="B41" s="53"/>
      <c r="C41" s="19"/>
      <c r="D41" s="19"/>
      <c r="E41" s="36"/>
      <c r="F41" s="19"/>
      <c r="G41" s="19"/>
      <c r="H41" s="19"/>
      <c r="I41" s="36"/>
      <c r="J41" s="50"/>
      <c r="K41" s="51"/>
    </row>
    <row r="42" spans="1:11" ht="15">
      <c r="A42" s="25" t="s">
        <v>86</v>
      </c>
      <c r="B42" s="53"/>
      <c r="C42" s="19"/>
      <c r="D42" s="19"/>
      <c r="E42" s="36"/>
      <c r="F42" s="19"/>
      <c r="G42" s="19"/>
      <c r="H42" s="19"/>
      <c r="I42" s="36"/>
      <c r="J42" s="50"/>
      <c r="K42" s="51"/>
    </row>
    <row r="43" spans="1:11" ht="15">
      <c r="A43" s="25" t="s">
        <v>87</v>
      </c>
      <c r="B43" s="53"/>
      <c r="C43" s="19">
        <f>C39</f>
        <v>-398</v>
      </c>
      <c r="D43" s="19"/>
      <c r="E43" s="36">
        <f>E39</f>
        <v>-1371</v>
      </c>
      <c r="F43" s="19"/>
      <c r="G43" s="19">
        <f>G39</f>
        <v>-3021</v>
      </c>
      <c r="H43" s="19"/>
      <c r="I43" s="36">
        <f>I39</f>
        <v>-4702</v>
      </c>
      <c r="J43" s="50"/>
      <c r="K43" s="51"/>
    </row>
    <row r="44" spans="1:11" ht="15">
      <c r="A44" s="25" t="s">
        <v>88</v>
      </c>
      <c r="B44" s="53"/>
      <c r="C44" s="19">
        <v>0</v>
      </c>
      <c r="D44" s="19"/>
      <c r="E44" s="36">
        <v>0</v>
      </c>
      <c r="F44" s="19"/>
      <c r="G44" s="19">
        <v>0</v>
      </c>
      <c r="H44" s="19"/>
      <c r="I44" s="36">
        <v>0</v>
      </c>
      <c r="J44" s="50"/>
      <c r="K44" s="51"/>
    </row>
    <row r="45" spans="1:11" ht="15.75" thickBot="1">
      <c r="A45" s="25"/>
      <c r="B45" s="53"/>
      <c r="C45" s="41">
        <f>SUM(C43:C44)</f>
        <v>-398</v>
      </c>
      <c r="D45" s="41">
        <f aca="true" t="shared" si="3" ref="D45:I45">SUM(D43:D44)</f>
        <v>0</v>
      </c>
      <c r="E45" s="41">
        <f t="shared" si="3"/>
        <v>-1371</v>
      </c>
      <c r="F45" s="41">
        <f t="shared" si="3"/>
        <v>0</v>
      </c>
      <c r="G45" s="41">
        <f t="shared" si="3"/>
        <v>-3021</v>
      </c>
      <c r="H45" s="41">
        <f t="shared" si="3"/>
        <v>0</v>
      </c>
      <c r="I45" s="41">
        <f t="shared" si="3"/>
        <v>-4702</v>
      </c>
      <c r="J45" s="50"/>
      <c r="K45" s="51"/>
    </row>
    <row r="46" spans="1:11" ht="15.75" thickTop="1">
      <c r="A46" s="25"/>
      <c r="B46" s="53"/>
      <c r="C46" s="19"/>
      <c r="D46" s="19"/>
      <c r="E46" s="36"/>
      <c r="F46" s="19"/>
      <c r="G46" s="19"/>
      <c r="H46" s="19"/>
      <c r="I46" s="36"/>
      <c r="J46" s="50"/>
      <c r="K46" s="51"/>
    </row>
    <row r="47" spans="1:11" ht="15">
      <c r="A47" s="25" t="s">
        <v>90</v>
      </c>
      <c r="B47" s="53"/>
      <c r="C47" s="19"/>
      <c r="D47" s="19"/>
      <c r="E47" s="36"/>
      <c r="F47" s="19"/>
      <c r="G47" s="19"/>
      <c r="H47" s="19"/>
      <c r="I47" s="36"/>
      <c r="J47" s="50"/>
      <c r="K47" s="51"/>
    </row>
    <row r="48" spans="1:11" ht="15">
      <c r="A48" s="25" t="s">
        <v>96</v>
      </c>
      <c r="B48" s="53">
        <v>27</v>
      </c>
      <c r="C48" s="117" t="e">
        <f>#REF!</f>
        <v>#REF!</v>
      </c>
      <c r="D48" s="118"/>
      <c r="E48" s="116">
        <v>-1.713</v>
      </c>
      <c r="F48" s="118"/>
      <c r="G48" s="117" t="e">
        <f>#REF!</f>
        <v>#REF!</v>
      </c>
      <c r="H48" s="118"/>
      <c r="I48" s="116">
        <v>-5.88</v>
      </c>
      <c r="J48" s="50"/>
      <c r="K48" s="51"/>
    </row>
    <row r="49" spans="1:11" ht="3.75" customHeight="1" thickBot="1">
      <c r="A49" s="25"/>
      <c r="B49" s="53"/>
      <c r="C49" s="67"/>
      <c r="D49" s="30"/>
      <c r="E49" s="68"/>
      <c r="F49" s="30"/>
      <c r="G49" s="67"/>
      <c r="H49" s="30"/>
      <c r="I49" s="68"/>
      <c r="J49" s="50"/>
      <c r="K49" s="51"/>
    </row>
    <row r="50" spans="1:11" ht="9.75" customHeight="1" thickTop="1">
      <c r="A50" s="25"/>
      <c r="B50" s="53"/>
      <c r="C50" s="69"/>
      <c r="D50" s="30"/>
      <c r="E50" s="30"/>
      <c r="F50" s="30"/>
      <c r="G50" s="69"/>
      <c r="H50" s="30"/>
      <c r="I50" s="30"/>
      <c r="J50" s="50"/>
      <c r="K50" s="51"/>
    </row>
    <row r="51" spans="1:11" ht="15">
      <c r="A51" s="27"/>
      <c r="B51" s="32"/>
      <c r="C51" s="69"/>
      <c r="D51" s="30"/>
      <c r="E51" s="33"/>
      <c r="F51" s="30"/>
      <c r="G51" s="69"/>
      <c r="H51" s="30"/>
      <c r="I51" s="33"/>
      <c r="J51" s="50"/>
      <c r="K51" s="51"/>
    </row>
    <row r="52" spans="1:11" ht="15" customHeight="1">
      <c r="A52" s="27"/>
      <c r="B52" s="32"/>
      <c r="C52" s="30"/>
      <c r="D52" s="30"/>
      <c r="E52" s="30"/>
      <c r="F52" s="30"/>
      <c r="G52" s="30"/>
      <c r="H52" s="30"/>
      <c r="I52" s="30"/>
      <c r="J52" s="50"/>
      <c r="K52" s="51"/>
    </row>
    <row r="53" spans="1:11" ht="15" customHeight="1">
      <c r="A53" s="123"/>
      <c r="B53" s="123"/>
      <c r="C53" s="123"/>
      <c r="D53" s="123"/>
      <c r="E53" s="123"/>
      <c r="F53" s="123"/>
      <c r="G53" s="123"/>
      <c r="H53" s="123"/>
      <c r="I53" s="123"/>
      <c r="J53" s="50"/>
      <c r="K53" s="51"/>
    </row>
    <row r="54" spans="1:11" ht="15" customHeight="1">
      <c r="A54" s="123"/>
      <c r="B54" s="124"/>
      <c r="C54" s="124"/>
      <c r="D54" s="124"/>
      <c r="E54" s="124"/>
      <c r="F54" s="30"/>
      <c r="G54" s="30"/>
      <c r="H54" s="30"/>
      <c r="I54" s="30"/>
      <c r="J54" s="50"/>
      <c r="K54" s="51"/>
    </row>
    <row r="55" spans="1:11" ht="15.75" customHeight="1">
      <c r="A55" s="51"/>
      <c r="B55" s="70"/>
      <c r="C55" s="71"/>
      <c r="D55" s="71"/>
      <c r="E55" s="71"/>
      <c r="F55" s="71"/>
      <c r="G55" s="71"/>
      <c r="H55" s="71"/>
      <c r="I55" s="71"/>
      <c r="J55" s="50"/>
      <c r="K55" s="51"/>
    </row>
    <row r="56" spans="1:11" ht="14.25" customHeight="1">
      <c r="A56" s="119" t="s">
        <v>92</v>
      </c>
      <c r="B56" s="120"/>
      <c r="C56" s="120"/>
      <c r="D56" s="120"/>
      <c r="E56" s="120"/>
      <c r="F56" s="120"/>
      <c r="G56" s="120"/>
      <c r="H56" s="120"/>
      <c r="I56" s="120"/>
      <c r="J56" s="50"/>
      <c r="K56" s="51"/>
    </row>
    <row r="57" spans="1:11" ht="14.25" customHeight="1">
      <c r="A57" s="119" t="s">
        <v>114</v>
      </c>
      <c r="B57" s="119"/>
      <c r="C57" s="119"/>
      <c r="D57" s="119"/>
      <c r="E57" s="119"/>
      <c r="F57" s="119"/>
      <c r="G57" s="119"/>
      <c r="H57" s="119"/>
      <c r="I57" s="119"/>
      <c r="J57" s="50"/>
      <c r="K57" s="51"/>
    </row>
    <row r="58" spans="1:11" ht="15">
      <c r="A58" s="51"/>
      <c r="B58" s="70"/>
      <c r="C58" s="71"/>
      <c r="D58" s="71"/>
      <c r="E58" s="71"/>
      <c r="F58" s="71"/>
      <c r="G58" s="71"/>
      <c r="H58" s="71"/>
      <c r="I58" s="71"/>
      <c r="J58" s="50"/>
      <c r="K58" s="51"/>
    </row>
    <row r="59" spans="1:11" ht="15">
      <c r="A59" s="51"/>
      <c r="B59" s="70"/>
      <c r="C59" s="71"/>
      <c r="D59" s="71"/>
      <c r="E59" s="71"/>
      <c r="F59" s="71"/>
      <c r="G59" s="71"/>
      <c r="H59" s="71"/>
      <c r="I59" s="71"/>
      <c r="J59" s="50"/>
      <c r="K59" s="51"/>
    </row>
    <row r="60" spans="1:11" ht="15">
      <c r="A60" s="51"/>
      <c r="B60" s="70"/>
      <c r="C60" s="71"/>
      <c r="D60" s="71"/>
      <c r="E60" s="71"/>
      <c r="F60" s="71"/>
      <c r="G60" s="71"/>
      <c r="H60" s="71"/>
      <c r="I60" s="71"/>
      <c r="J60" s="50"/>
      <c r="K60" s="51"/>
    </row>
    <row r="61" spans="1:11" ht="15">
      <c r="A61" s="51"/>
      <c r="B61" s="70"/>
      <c r="C61" s="71"/>
      <c r="D61" s="71"/>
      <c r="E61" s="71"/>
      <c r="F61" s="71"/>
      <c r="G61" s="71"/>
      <c r="H61" s="71"/>
      <c r="I61" s="71"/>
      <c r="J61" s="50"/>
      <c r="K61" s="51"/>
    </row>
    <row r="62" spans="1:11" ht="15">
      <c r="A62" s="51"/>
      <c r="B62" s="70"/>
      <c r="C62" s="71"/>
      <c r="D62" s="71"/>
      <c r="E62" s="71"/>
      <c r="F62" s="71"/>
      <c r="G62" s="71"/>
      <c r="H62" s="71"/>
      <c r="I62" s="71"/>
      <c r="J62" s="50"/>
      <c r="K62" s="51"/>
    </row>
    <row r="63" spans="1:11" ht="15">
      <c r="A63" s="51"/>
      <c r="B63" s="70"/>
      <c r="C63" s="71"/>
      <c r="D63" s="71"/>
      <c r="E63" s="71"/>
      <c r="F63" s="71"/>
      <c r="G63" s="71"/>
      <c r="H63" s="71"/>
      <c r="I63" s="71"/>
      <c r="J63" s="50"/>
      <c r="K63" s="51"/>
    </row>
    <row r="64" spans="1:11" ht="15">
      <c r="A64" s="51"/>
      <c r="B64" s="70"/>
      <c r="C64" s="71"/>
      <c r="D64" s="71"/>
      <c r="E64" s="71"/>
      <c r="F64" s="71"/>
      <c r="G64" s="71"/>
      <c r="H64" s="71"/>
      <c r="I64" s="71"/>
      <c r="J64" s="50"/>
      <c r="K64" s="51"/>
    </row>
    <row r="65" spans="1:11" ht="15">
      <c r="A65" s="51"/>
      <c r="B65" s="70"/>
      <c r="C65" s="71"/>
      <c r="D65" s="71"/>
      <c r="E65" s="71"/>
      <c r="F65" s="71"/>
      <c r="G65" s="71"/>
      <c r="H65" s="71"/>
      <c r="I65" s="71"/>
      <c r="J65" s="50"/>
      <c r="K65" s="51"/>
    </row>
    <row r="66" spans="1:11" ht="15">
      <c r="A66" s="51"/>
      <c r="B66" s="70"/>
      <c r="C66" s="71"/>
      <c r="D66" s="71"/>
      <c r="E66" s="71"/>
      <c r="F66" s="71"/>
      <c r="G66" s="71"/>
      <c r="H66" s="71"/>
      <c r="I66" s="71"/>
      <c r="J66" s="50"/>
      <c r="K66" s="51"/>
    </row>
    <row r="67" spans="1:11" ht="15">
      <c r="A67" s="51"/>
      <c r="B67" s="70"/>
      <c r="C67" s="71"/>
      <c r="D67" s="71"/>
      <c r="E67" s="71"/>
      <c r="F67" s="71"/>
      <c r="G67" s="71"/>
      <c r="H67" s="71"/>
      <c r="I67" s="71"/>
      <c r="J67" s="50"/>
      <c r="K67" s="51"/>
    </row>
    <row r="68" spans="1:11" ht="15">
      <c r="A68" s="51"/>
      <c r="B68" s="70"/>
      <c r="C68" s="71"/>
      <c r="D68" s="71"/>
      <c r="E68" s="71"/>
      <c r="F68" s="71"/>
      <c r="G68" s="71"/>
      <c r="H68" s="71"/>
      <c r="I68" s="71"/>
      <c r="J68" s="50"/>
      <c r="K68" s="51"/>
    </row>
    <row r="69" spans="1:11" ht="15">
      <c r="A69" s="51"/>
      <c r="B69" s="70"/>
      <c r="C69" s="71"/>
      <c r="D69" s="71"/>
      <c r="E69" s="71"/>
      <c r="F69" s="71"/>
      <c r="G69" s="71"/>
      <c r="H69" s="71"/>
      <c r="I69" s="71"/>
      <c r="J69" s="50"/>
      <c r="K69" s="51"/>
    </row>
    <row r="70" spans="1:11" ht="15">
      <c r="A70" s="51"/>
      <c r="B70" s="70"/>
      <c r="C70" s="71"/>
      <c r="D70" s="71"/>
      <c r="E70" s="71"/>
      <c r="F70" s="71"/>
      <c r="G70" s="71"/>
      <c r="H70" s="71"/>
      <c r="I70" s="71"/>
      <c r="J70" s="50"/>
      <c r="K70" s="51"/>
    </row>
    <row r="71" spans="1:11" ht="15">
      <c r="A71" s="51"/>
      <c r="B71" s="70"/>
      <c r="C71" s="71"/>
      <c r="D71" s="71"/>
      <c r="E71" s="71"/>
      <c r="F71" s="71"/>
      <c r="G71" s="71"/>
      <c r="H71" s="71"/>
      <c r="I71" s="71"/>
      <c r="J71" s="50"/>
      <c r="K71" s="51"/>
    </row>
    <row r="72" spans="1:11" ht="15">
      <c r="A72" s="51"/>
      <c r="B72" s="70"/>
      <c r="C72" s="71"/>
      <c r="D72" s="71"/>
      <c r="E72" s="71"/>
      <c r="F72" s="71"/>
      <c r="G72" s="71"/>
      <c r="H72" s="71"/>
      <c r="I72" s="71"/>
      <c r="J72" s="50"/>
      <c r="K72" s="51"/>
    </row>
    <row r="73" spans="1:11" ht="15">
      <c r="A73" s="51"/>
      <c r="B73" s="70"/>
      <c r="C73" s="71"/>
      <c r="D73" s="71"/>
      <c r="E73" s="71"/>
      <c r="F73" s="71"/>
      <c r="G73" s="71"/>
      <c r="H73" s="71"/>
      <c r="I73" s="71"/>
      <c r="J73" s="50"/>
      <c r="K73" s="51"/>
    </row>
    <row r="74" spans="1:11" ht="15">
      <c r="A74" s="51"/>
      <c r="B74" s="70"/>
      <c r="C74" s="71"/>
      <c r="D74" s="71"/>
      <c r="E74" s="71"/>
      <c r="F74" s="71"/>
      <c r="G74" s="71"/>
      <c r="H74" s="71"/>
      <c r="I74" s="71"/>
      <c r="J74" s="50"/>
      <c r="K74" s="51"/>
    </row>
    <row r="75" spans="1:11" ht="15">
      <c r="A75" s="51"/>
      <c r="B75" s="70"/>
      <c r="C75" s="71"/>
      <c r="D75" s="71"/>
      <c r="E75" s="71"/>
      <c r="F75" s="71"/>
      <c r="G75" s="71"/>
      <c r="H75" s="71"/>
      <c r="I75" s="71"/>
      <c r="J75" s="50"/>
      <c r="K75" s="51"/>
    </row>
    <row r="76" spans="1:11" ht="15">
      <c r="A76" s="51"/>
      <c r="B76" s="70"/>
      <c r="C76" s="71"/>
      <c r="D76" s="71"/>
      <c r="E76" s="71"/>
      <c r="F76" s="71"/>
      <c r="G76" s="71"/>
      <c r="H76" s="71"/>
      <c r="I76" s="71"/>
      <c r="J76" s="50"/>
      <c r="K76" s="51"/>
    </row>
    <row r="77" spans="1:11" ht="15">
      <c r="A77" s="51"/>
      <c r="B77" s="70"/>
      <c r="C77" s="71"/>
      <c r="D77" s="71"/>
      <c r="E77" s="71"/>
      <c r="F77" s="71"/>
      <c r="G77" s="71"/>
      <c r="H77" s="71"/>
      <c r="I77" s="71"/>
      <c r="J77" s="50"/>
      <c r="K77" s="51"/>
    </row>
    <row r="78" spans="1:11" ht="15">
      <c r="A78" s="51"/>
      <c r="B78" s="70"/>
      <c r="C78" s="71"/>
      <c r="D78" s="71"/>
      <c r="E78" s="71"/>
      <c r="F78" s="71"/>
      <c r="G78" s="71"/>
      <c r="H78" s="71"/>
      <c r="I78" s="71"/>
      <c r="J78" s="50"/>
      <c r="K78" s="51"/>
    </row>
    <row r="79" spans="1:11" ht="15">
      <c r="A79" s="51"/>
      <c r="B79" s="70"/>
      <c r="C79" s="71"/>
      <c r="D79" s="71"/>
      <c r="E79" s="71"/>
      <c r="F79" s="71"/>
      <c r="G79" s="71"/>
      <c r="H79" s="71"/>
      <c r="I79" s="71"/>
      <c r="J79" s="50"/>
      <c r="K79" s="51"/>
    </row>
    <row r="80" spans="1:11" ht="15">
      <c r="A80" s="51"/>
      <c r="B80" s="70"/>
      <c r="C80" s="71"/>
      <c r="D80" s="71"/>
      <c r="E80" s="71"/>
      <c r="F80" s="71"/>
      <c r="G80" s="71"/>
      <c r="H80" s="71"/>
      <c r="I80" s="71"/>
      <c r="J80" s="50"/>
      <c r="K80" s="51"/>
    </row>
    <row r="81" spans="1:11" ht="15">
      <c r="A81" s="51"/>
      <c r="B81" s="70"/>
      <c r="C81" s="71"/>
      <c r="D81" s="71"/>
      <c r="E81" s="71"/>
      <c r="F81" s="71"/>
      <c r="G81" s="71"/>
      <c r="H81" s="71"/>
      <c r="I81" s="71"/>
      <c r="J81" s="50"/>
      <c r="K81" s="51"/>
    </row>
    <row r="82" spans="1:11" ht="15">
      <c r="A82" s="51"/>
      <c r="B82" s="70"/>
      <c r="C82" s="71"/>
      <c r="D82" s="71"/>
      <c r="E82" s="71"/>
      <c r="F82" s="71"/>
      <c r="G82" s="71"/>
      <c r="H82" s="71"/>
      <c r="I82" s="71"/>
      <c r="J82" s="50"/>
      <c r="K82" s="51"/>
    </row>
    <row r="83" spans="1:11" ht="15">
      <c r="A83" s="51"/>
      <c r="B83" s="70"/>
      <c r="C83" s="71"/>
      <c r="D83" s="71"/>
      <c r="E83" s="71"/>
      <c r="F83" s="71"/>
      <c r="G83" s="71"/>
      <c r="H83" s="71"/>
      <c r="I83" s="71"/>
      <c r="J83" s="50"/>
      <c r="K83" s="51"/>
    </row>
    <row r="84" spans="1:11" ht="15">
      <c r="A84" s="51"/>
      <c r="B84" s="70"/>
      <c r="C84" s="71"/>
      <c r="D84" s="71"/>
      <c r="E84" s="71"/>
      <c r="F84" s="71"/>
      <c r="G84" s="71"/>
      <c r="H84" s="71"/>
      <c r="I84" s="71"/>
      <c r="J84" s="50"/>
      <c r="K84" s="51"/>
    </row>
    <row r="85" spans="1:11" ht="15">
      <c r="A85" s="51"/>
      <c r="B85" s="70"/>
      <c r="C85" s="71"/>
      <c r="D85" s="71"/>
      <c r="E85" s="71"/>
      <c r="F85" s="71"/>
      <c r="G85" s="71"/>
      <c r="H85" s="71"/>
      <c r="I85" s="71"/>
      <c r="J85" s="50"/>
      <c r="K85" s="51"/>
    </row>
    <row r="86" spans="1:11" ht="15">
      <c r="A86" s="51"/>
      <c r="B86" s="70"/>
      <c r="C86" s="71"/>
      <c r="D86" s="71"/>
      <c r="E86" s="71"/>
      <c r="F86" s="71"/>
      <c r="G86" s="71"/>
      <c r="H86" s="71"/>
      <c r="I86" s="71"/>
      <c r="J86" s="50"/>
      <c r="K86" s="51"/>
    </row>
    <row r="87" spans="1:11" ht="15">
      <c r="A87" s="51"/>
      <c r="B87" s="70"/>
      <c r="C87" s="71"/>
      <c r="D87" s="71"/>
      <c r="E87" s="71"/>
      <c r="F87" s="71"/>
      <c r="G87" s="71"/>
      <c r="H87" s="71"/>
      <c r="I87" s="71"/>
      <c r="J87" s="50"/>
      <c r="K87" s="51"/>
    </row>
    <row r="88" spans="1:11" ht="15">
      <c r="A88" s="51"/>
      <c r="B88" s="70"/>
      <c r="C88" s="71"/>
      <c r="D88" s="71"/>
      <c r="E88" s="71"/>
      <c r="F88" s="71"/>
      <c r="G88" s="71"/>
      <c r="H88" s="71"/>
      <c r="I88" s="71"/>
      <c r="J88" s="50"/>
      <c r="K88" s="51"/>
    </row>
    <row r="89" spans="1:11" ht="15">
      <c r="A89" s="51"/>
      <c r="B89" s="70"/>
      <c r="C89" s="71"/>
      <c r="D89" s="71"/>
      <c r="E89" s="71"/>
      <c r="F89" s="71"/>
      <c r="G89" s="71"/>
      <c r="H89" s="71"/>
      <c r="I89" s="71"/>
      <c r="J89" s="50"/>
      <c r="K89" s="51"/>
    </row>
  </sheetData>
  <mergeCells count="12">
    <mergeCell ref="A1:I1"/>
    <mergeCell ref="A3:I3"/>
    <mergeCell ref="A4:I4"/>
    <mergeCell ref="A2:I2"/>
    <mergeCell ref="A57:I57"/>
    <mergeCell ref="A56:I56"/>
    <mergeCell ref="C7:E7"/>
    <mergeCell ref="G7:I7"/>
    <mergeCell ref="G8:I8"/>
    <mergeCell ref="C8:E8"/>
    <mergeCell ref="A53:I53"/>
    <mergeCell ref="A54:E54"/>
  </mergeCells>
  <printOptions horizontalCentered="1"/>
  <pageMargins left="0.75" right="0.5" top="1" bottom="0.75" header="0.5" footer="0.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N59"/>
  <sheetViews>
    <sheetView view="pageBreakPreview" zoomScale="75" zoomScaleNormal="80" zoomScaleSheetLayoutView="75" workbookViewId="0" topLeftCell="A1">
      <selection activeCell="G38" sqref="G38"/>
    </sheetView>
  </sheetViews>
  <sheetFormatPr defaultColWidth="9.140625" defaultRowHeight="12.75"/>
  <cols>
    <col min="1" max="1" width="36.57421875" style="10" customWidth="1"/>
    <col min="2" max="2" width="0.5625" style="10" customWidth="1"/>
    <col min="3" max="3" width="14.57421875" style="11" customWidth="1"/>
    <col min="4" max="4" width="0.85546875" style="12" customWidth="1"/>
    <col min="5" max="5" width="14.57421875" style="10" customWidth="1"/>
    <col min="6" max="6" width="0.71875" style="10" customWidth="1"/>
    <col min="7" max="7" width="14.57421875" style="10" customWidth="1"/>
    <col min="8" max="8" width="0.71875" style="12" customWidth="1"/>
    <col min="9" max="9" width="14.57421875" style="10" customWidth="1"/>
    <col min="10" max="10" width="0.71875" style="12" customWidth="1"/>
    <col min="11" max="11" width="14.57421875" style="10" customWidth="1"/>
    <col min="12" max="16384" width="9.140625" style="10" customWidth="1"/>
  </cols>
  <sheetData>
    <row r="1" spans="1:14" ht="15.75">
      <c r="A1" s="20" t="s">
        <v>71</v>
      </c>
      <c r="B1" s="21"/>
      <c r="C1" s="22"/>
      <c r="D1" s="23"/>
      <c r="E1" s="21"/>
      <c r="F1" s="21"/>
      <c r="G1" s="21"/>
      <c r="H1" s="23"/>
      <c r="I1" s="21"/>
      <c r="J1" s="23"/>
      <c r="K1" s="21"/>
      <c r="L1" s="21"/>
      <c r="M1" s="21"/>
      <c r="N1" s="21"/>
    </row>
    <row r="2" spans="1:14" ht="12.75">
      <c r="A2" s="24" t="s">
        <v>72</v>
      </c>
      <c r="B2" s="25"/>
      <c r="C2" s="26"/>
      <c r="D2" s="27"/>
      <c r="E2" s="25"/>
      <c r="F2" s="25"/>
      <c r="G2" s="25"/>
      <c r="H2" s="27"/>
      <c r="I2" s="25"/>
      <c r="J2" s="27"/>
      <c r="K2" s="25"/>
      <c r="L2" s="25"/>
      <c r="M2" s="25"/>
      <c r="N2" s="25"/>
    </row>
    <row r="3" spans="1:14" ht="12.75">
      <c r="A3" s="28" t="s">
        <v>33</v>
      </c>
      <c r="B3" s="25"/>
      <c r="C3" s="26"/>
      <c r="D3" s="27"/>
      <c r="E3" s="25"/>
      <c r="F3" s="25"/>
      <c r="G3" s="25"/>
      <c r="H3" s="27"/>
      <c r="I3" s="25"/>
      <c r="J3" s="27"/>
      <c r="K3" s="25"/>
      <c r="L3" s="25"/>
      <c r="M3" s="25"/>
      <c r="N3" s="25"/>
    </row>
    <row r="4" spans="1:14" ht="12.75">
      <c r="A4" s="28" t="s">
        <v>129</v>
      </c>
      <c r="B4" s="25"/>
      <c r="C4" s="26"/>
      <c r="D4" s="27"/>
      <c r="E4" s="25"/>
      <c r="F4" s="25"/>
      <c r="G4" s="25"/>
      <c r="H4" s="27"/>
      <c r="I4" s="25"/>
      <c r="J4" s="27"/>
      <c r="K4" s="25"/>
      <c r="L4" s="25"/>
      <c r="M4" s="25"/>
      <c r="N4" s="25"/>
    </row>
    <row r="5" spans="1:14" ht="12.75">
      <c r="A5" s="28"/>
      <c r="B5" s="25"/>
      <c r="C5" s="26"/>
      <c r="D5" s="27"/>
      <c r="E5" s="25"/>
      <c r="F5" s="25"/>
      <c r="G5" s="25"/>
      <c r="H5" s="27"/>
      <c r="I5" s="25"/>
      <c r="J5" s="27"/>
      <c r="K5" s="25"/>
      <c r="L5" s="25"/>
      <c r="M5" s="25"/>
      <c r="N5" s="25"/>
    </row>
    <row r="6" spans="1:14" ht="12.75">
      <c r="A6" s="28"/>
      <c r="B6" s="25"/>
      <c r="C6" s="26"/>
      <c r="D6" s="27"/>
      <c r="E6" s="25"/>
      <c r="F6" s="25"/>
      <c r="G6" s="25"/>
      <c r="H6" s="27"/>
      <c r="I6" s="25"/>
      <c r="J6" s="27"/>
      <c r="K6" s="25"/>
      <c r="L6" s="25"/>
      <c r="M6" s="25"/>
      <c r="N6" s="25"/>
    </row>
    <row r="7" spans="1:14" ht="12.75">
      <c r="A7" s="25"/>
      <c r="B7" s="25"/>
      <c r="C7" s="26"/>
      <c r="D7" s="27"/>
      <c r="E7" s="25"/>
      <c r="F7" s="25"/>
      <c r="G7" s="25"/>
      <c r="H7" s="27"/>
      <c r="I7" s="25"/>
      <c r="J7" s="27"/>
      <c r="K7" s="25"/>
      <c r="L7" s="25"/>
      <c r="M7" s="25"/>
      <c r="N7" s="25"/>
    </row>
    <row r="8" spans="1:14" ht="12.75">
      <c r="A8" s="25"/>
      <c r="B8" s="25"/>
      <c r="C8" s="129" t="s">
        <v>91</v>
      </c>
      <c r="D8" s="130"/>
      <c r="E8" s="130"/>
      <c r="F8" s="130"/>
      <c r="G8" s="130"/>
      <c r="H8" s="130"/>
      <c r="I8" s="131"/>
      <c r="J8" s="27"/>
      <c r="K8" s="25"/>
      <c r="L8" s="25"/>
      <c r="M8" s="25"/>
      <c r="N8" s="25"/>
    </row>
    <row r="9" spans="1:14" ht="12.75">
      <c r="A9" s="25"/>
      <c r="B9" s="25"/>
      <c r="C9" s="30"/>
      <c r="D9" s="27"/>
      <c r="E9" s="27"/>
      <c r="F9" s="27"/>
      <c r="G9" s="27"/>
      <c r="H9" s="31"/>
      <c r="I9" s="27"/>
      <c r="J9" s="27"/>
      <c r="K9" s="25"/>
      <c r="L9" s="25"/>
      <c r="M9" s="25"/>
      <c r="N9" s="25"/>
    </row>
    <row r="10" spans="1:14" ht="12.75">
      <c r="A10" s="27"/>
      <c r="B10" s="27"/>
      <c r="C10" s="30"/>
      <c r="D10" s="27"/>
      <c r="E10" s="129" t="s">
        <v>85</v>
      </c>
      <c r="F10" s="130"/>
      <c r="G10" s="131"/>
      <c r="H10" s="27"/>
      <c r="I10" s="29"/>
      <c r="J10" s="27"/>
      <c r="K10" s="30"/>
      <c r="L10" s="25"/>
      <c r="M10" s="25"/>
      <c r="N10" s="25"/>
    </row>
    <row r="11" spans="1:14" ht="12.75">
      <c r="A11" s="32"/>
      <c r="B11" s="32"/>
      <c r="C11" s="33"/>
      <c r="D11" s="32"/>
      <c r="E11" s="29"/>
      <c r="F11" s="29"/>
      <c r="G11" s="29"/>
      <c r="H11" s="32"/>
      <c r="I11" s="29"/>
      <c r="J11" s="32"/>
      <c r="K11" s="33"/>
      <c r="L11" s="25"/>
      <c r="M11" s="25"/>
      <c r="N11" s="25"/>
    </row>
    <row r="12" spans="1:14" ht="12.75">
      <c r="A12" s="32"/>
      <c r="B12" s="32"/>
      <c r="C12" s="29" t="s">
        <v>20</v>
      </c>
      <c r="D12" s="32"/>
      <c r="E12" s="29" t="s">
        <v>20</v>
      </c>
      <c r="F12" s="29"/>
      <c r="G12" s="29" t="s">
        <v>78</v>
      </c>
      <c r="H12" s="32"/>
      <c r="I12" s="29" t="s">
        <v>82</v>
      </c>
      <c r="J12" s="31"/>
      <c r="K12" s="29" t="s">
        <v>22</v>
      </c>
      <c r="L12" s="25"/>
      <c r="M12" s="25"/>
      <c r="N12" s="25"/>
    </row>
    <row r="13" spans="1:14" ht="12.75">
      <c r="A13" s="32"/>
      <c r="B13" s="32"/>
      <c r="C13" s="34" t="s">
        <v>21</v>
      </c>
      <c r="D13" s="32"/>
      <c r="E13" s="34" t="s">
        <v>32</v>
      </c>
      <c r="F13" s="29"/>
      <c r="G13" s="34" t="s">
        <v>50</v>
      </c>
      <c r="H13" s="32"/>
      <c r="I13" s="34" t="s">
        <v>84</v>
      </c>
      <c r="J13" s="31"/>
      <c r="K13" s="34" t="s">
        <v>83</v>
      </c>
      <c r="L13" s="25"/>
      <c r="M13" s="25"/>
      <c r="N13" s="25"/>
    </row>
    <row r="14" spans="1:14" ht="12.75">
      <c r="A14" s="32"/>
      <c r="B14" s="32"/>
      <c r="C14" s="29" t="s">
        <v>1</v>
      </c>
      <c r="D14" s="32"/>
      <c r="E14" s="29" t="s">
        <v>1</v>
      </c>
      <c r="F14" s="29"/>
      <c r="G14" s="29" t="s">
        <v>1</v>
      </c>
      <c r="H14" s="32"/>
      <c r="I14" s="29" t="s">
        <v>1</v>
      </c>
      <c r="J14" s="31"/>
      <c r="K14" s="29" t="s">
        <v>1</v>
      </c>
      <c r="L14" s="25"/>
      <c r="M14" s="25"/>
      <c r="N14" s="25"/>
    </row>
    <row r="15" spans="1:14" ht="12.75">
      <c r="A15" s="27"/>
      <c r="B15" s="27"/>
      <c r="C15" s="35"/>
      <c r="D15" s="27"/>
      <c r="E15" s="27"/>
      <c r="F15" s="27"/>
      <c r="G15" s="27"/>
      <c r="H15" s="27"/>
      <c r="I15" s="30"/>
      <c r="J15" s="27"/>
      <c r="K15" s="30"/>
      <c r="L15" s="25"/>
      <c r="M15" s="25"/>
      <c r="N15" s="25"/>
    </row>
    <row r="16" spans="1:14" ht="12.75">
      <c r="A16" s="27"/>
      <c r="B16" s="27"/>
      <c r="C16" s="35"/>
      <c r="D16" s="27"/>
      <c r="E16" s="27"/>
      <c r="F16" s="27"/>
      <c r="G16" s="27"/>
      <c r="H16" s="27"/>
      <c r="I16" s="30"/>
      <c r="J16" s="27"/>
      <c r="K16" s="30"/>
      <c r="L16" s="25"/>
      <c r="M16" s="25"/>
      <c r="N16" s="25"/>
    </row>
    <row r="17" spans="1:14" ht="12.75">
      <c r="A17" s="27" t="s">
        <v>77</v>
      </c>
      <c r="B17" s="27"/>
      <c r="C17" s="19">
        <v>40000</v>
      </c>
      <c r="D17" s="19"/>
      <c r="E17" s="19">
        <v>11661</v>
      </c>
      <c r="F17" s="19"/>
      <c r="G17" s="19">
        <v>0</v>
      </c>
      <c r="H17" s="19"/>
      <c r="I17" s="19">
        <v>-5079</v>
      </c>
      <c r="J17" s="19"/>
      <c r="K17" s="19">
        <f>SUM(C17:I17)</f>
        <v>46582</v>
      </c>
      <c r="L17" s="25"/>
      <c r="M17" s="25"/>
      <c r="N17" s="25"/>
    </row>
    <row r="18" spans="1:14" ht="12.75">
      <c r="A18" s="27"/>
      <c r="B18" s="27"/>
      <c r="C18" s="36"/>
      <c r="D18" s="19"/>
      <c r="E18" s="19"/>
      <c r="F18" s="19"/>
      <c r="G18" s="19"/>
      <c r="H18" s="19"/>
      <c r="I18" s="19"/>
      <c r="J18" s="19"/>
      <c r="K18" s="19"/>
      <c r="L18" s="25"/>
      <c r="M18" s="25"/>
      <c r="N18" s="25"/>
    </row>
    <row r="19" spans="1:14" ht="12.75">
      <c r="A19" s="27" t="s">
        <v>79</v>
      </c>
      <c r="B19" s="27"/>
      <c r="C19" s="36">
        <v>0</v>
      </c>
      <c r="D19" s="19"/>
      <c r="E19" s="19">
        <v>0</v>
      </c>
      <c r="F19" s="19"/>
      <c r="G19" s="19">
        <v>1261</v>
      </c>
      <c r="H19" s="19"/>
      <c r="I19" s="19">
        <v>0</v>
      </c>
      <c r="J19" s="19"/>
      <c r="K19" s="19">
        <f>SUM(C19:I19)</f>
        <v>1261</v>
      </c>
      <c r="L19" s="25"/>
      <c r="M19" s="25"/>
      <c r="N19" s="25"/>
    </row>
    <row r="20" spans="1:14" ht="12.75">
      <c r="A20" s="27"/>
      <c r="B20" s="27"/>
      <c r="C20" s="36"/>
      <c r="D20" s="19"/>
      <c r="E20" s="19"/>
      <c r="F20" s="19"/>
      <c r="G20" s="19"/>
      <c r="H20" s="19"/>
      <c r="I20" s="19"/>
      <c r="J20" s="19"/>
      <c r="K20" s="19"/>
      <c r="L20" s="25"/>
      <c r="M20" s="25"/>
      <c r="N20" s="25"/>
    </row>
    <row r="21" spans="1:14" ht="12.75">
      <c r="A21" s="27" t="s">
        <v>80</v>
      </c>
      <c r="B21" s="27"/>
      <c r="C21" s="36">
        <v>0</v>
      </c>
      <c r="D21" s="19"/>
      <c r="E21" s="19">
        <v>0</v>
      </c>
      <c r="F21" s="19"/>
      <c r="G21" s="19">
        <v>-30</v>
      </c>
      <c r="H21" s="19"/>
      <c r="I21" s="19">
        <v>0</v>
      </c>
      <c r="J21" s="19"/>
      <c r="K21" s="19">
        <f>SUM(C21:I21)</f>
        <v>-30</v>
      </c>
      <c r="L21" s="25"/>
      <c r="M21" s="25"/>
      <c r="N21" s="25"/>
    </row>
    <row r="22" spans="1:14" ht="12.75">
      <c r="A22" s="27"/>
      <c r="B22" s="27"/>
      <c r="C22" s="36"/>
      <c r="D22" s="19"/>
      <c r="E22" s="19"/>
      <c r="F22" s="19"/>
      <c r="G22" s="19"/>
      <c r="H22" s="19"/>
      <c r="I22" s="19"/>
      <c r="J22" s="19"/>
      <c r="K22" s="19"/>
      <c r="L22" s="25"/>
      <c r="M22" s="25"/>
      <c r="N22" s="25"/>
    </row>
    <row r="23" spans="1:14" ht="12.75">
      <c r="A23" s="27" t="s">
        <v>134</v>
      </c>
      <c r="B23" s="27"/>
      <c r="C23" s="36"/>
      <c r="D23" s="19"/>
      <c r="E23" s="19"/>
      <c r="F23" s="19"/>
      <c r="G23" s="19"/>
      <c r="H23" s="19"/>
      <c r="I23" s="19">
        <v>2657</v>
      </c>
      <c r="J23" s="19"/>
      <c r="K23" s="19">
        <f>SUM(C23:I23)</f>
        <v>2657</v>
      </c>
      <c r="L23" s="25"/>
      <c r="M23" s="25"/>
      <c r="N23" s="25"/>
    </row>
    <row r="24" spans="1:14" ht="12.75">
      <c r="A24" s="27"/>
      <c r="B24" s="27"/>
      <c r="C24" s="36"/>
      <c r="D24" s="19"/>
      <c r="E24" s="19"/>
      <c r="F24" s="19"/>
      <c r="G24" s="19"/>
      <c r="H24" s="19"/>
      <c r="I24" s="19"/>
      <c r="J24" s="19"/>
      <c r="K24" s="19"/>
      <c r="L24" s="25"/>
      <c r="M24" s="25"/>
      <c r="N24" s="25"/>
    </row>
    <row r="25" spans="1:14" ht="12.75">
      <c r="A25" s="27" t="s">
        <v>89</v>
      </c>
      <c r="B25" s="27"/>
      <c r="C25" s="36">
        <v>0</v>
      </c>
      <c r="D25" s="19"/>
      <c r="E25" s="19">
        <v>0</v>
      </c>
      <c r="F25" s="19"/>
      <c r="G25" s="19">
        <v>0</v>
      </c>
      <c r="H25" s="19"/>
      <c r="I25" s="19">
        <f>'Income Statement'!I39</f>
        <v>-4702</v>
      </c>
      <c r="J25" s="19"/>
      <c r="K25" s="19">
        <f>SUM(C25:I25)</f>
        <v>-4702</v>
      </c>
      <c r="L25" s="25"/>
      <c r="M25" s="25"/>
      <c r="N25" s="25"/>
    </row>
    <row r="26" spans="1:14" ht="12.75">
      <c r="A26" s="27"/>
      <c r="B26" s="27"/>
      <c r="C26" s="37"/>
      <c r="D26" s="19"/>
      <c r="E26" s="19"/>
      <c r="F26" s="19"/>
      <c r="G26" s="38"/>
      <c r="H26" s="19"/>
      <c r="I26" s="19"/>
      <c r="J26" s="19"/>
      <c r="K26" s="19"/>
      <c r="L26" s="25"/>
      <c r="M26" s="25"/>
      <c r="N26" s="25"/>
    </row>
    <row r="27" spans="1:14" ht="12.75">
      <c r="A27" s="27"/>
      <c r="B27" s="27"/>
      <c r="C27" s="36"/>
      <c r="D27" s="19"/>
      <c r="E27" s="39"/>
      <c r="F27" s="19"/>
      <c r="G27" s="19"/>
      <c r="H27" s="19"/>
      <c r="I27" s="39"/>
      <c r="J27" s="19"/>
      <c r="K27" s="39"/>
      <c r="L27" s="25"/>
      <c r="M27" s="25"/>
      <c r="N27" s="25"/>
    </row>
    <row r="28" spans="1:14" ht="13.5" thickBot="1">
      <c r="A28" s="27" t="s">
        <v>132</v>
      </c>
      <c r="B28" s="27"/>
      <c r="C28" s="40">
        <f>SUM(C17:C25)</f>
        <v>40000</v>
      </c>
      <c r="D28" s="19"/>
      <c r="E28" s="40">
        <f>SUM(E17:E25)</f>
        <v>11661</v>
      </c>
      <c r="F28" s="36"/>
      <c r="G28" s="40">
        <f>SUM(G17:G25)</f>
        <v>1231</v>
      </c>
      <c r="H28" s="19"/>
      <c r="I28" s="40">
        <f>SUM(I17:I25)</f>
        <v>-7124</v>
      </c>
      <c r="J28" s="19"/>
      <c r="K28" s="40">
        <f>SUM(K17:K25)</f>
        <v>45768</v>
      </c>
      <c r="L28" s="25"/>
      <c r="M28" s="25"/>
      <c r="N28" s="25"/>
    </row>
    <row r="29" spans="1:14" ht="3.75" customHeight="1">
      <c r="A29" s="27"/>
      <c r="B29" s="27"/>
      <c r="C29" s="19"/>
      <c r="D29" s="19"/>
      <c r="E29" s="19"/>
      <c r="F29" s="19"/>
      <c r="G29" s="19"/>
      <c r="H29" s="19"/>
      <c r="I29" s="19"/>
      <c r="J29" s="19"/>
      <c r="K29" s="19"/>
      <c r="L29" s="25"/>
      <c r="M29" s="25"/>
      <c r="N29" s="25"/>
    </row>
    <row r="30" spans="1:14" ht="12.75">
      <c r="A30" s="27"/>
      <c r="B30" s="27"/>
      <c r="C30" s="19"/>
      <c r="D30" s="19"/>
      <c r="E30" s="19"/>
      <c r="F30" s="19"/>
      <c r="G30" s="19"/>
      <c r="H30" s="19"/>
      <c r="I30" s="19"/>
      <c r="J30" s="19"/>
      <c r="K30" s="19"/>
      <c r="L30" s="25"/>
      <c r="M30" s="25"/>
      <c r="N30" s="25"/>
    </row>
    <row r="31" spans="1:14" ht="12.75">
      <c r="A31" s="27" t="s">
        <v>117</v>
      </c>
      <c r="B31" s="27"/>
      <c r="C31" s="19">
        <v>40000</v>
      </c>
      <c r="D31" s="19"/>
      <c r="E31" s="19">
        <v>11661</v>
      </c>
      <c r="F31" s="19"/>
      <c r="G31" s="19">
        <v>1231</v>
      </c>
      <c r="H31" s="19"/>
      <c r="I31" s="19">
        <v>-7124</v>
      </c>
      <c r="J31" s="19"/>
      <c r="K31" s="19">
        <f>SUM(C31:I31)</f>
        <v>45768</v>
      </c>
      <c r="L31" s="25"/>
      <c r="M31" s="25"/>
      <c r="N31" s="25"/>
    </row>
    <row r="32" spans="1:14" ht="12.75">
      <c r="A32" s="27"/>
      <c r="B32" s="27"/>
      <c r="C32" s="19"/>
      <c r="D32" s="19"/>
      <c r="E32" s="19"/>
      <c r="F32" s="19"/>
      <c r="G32" s="19"/>
      <c r="H32" s="19"/>
      <c r="I32" s="19"/>
      <c r="J32" s="19"/>
      <c r="K32" s="19"/>
      <c r="L32" s="25"/>
      <c r="M32" s="25"/>
      <c r="N32" s="25"/>
    </row>
    <row r="33" spans="1:14" ht="12.75">
      <c r="A33" s="27" t="s">
        <v>80</v>
      </c>
      <c r="B33" s="27"/>
      <c r="C33" s="36">
        <v>0</v>
      </c>
      <c r="D33" s="19"/>
      <c r="E33" s="36">
        <v>0</v>
      </c>
      <c r="F33" s="19"/>
      <c r="G33" s="36">
        <f>G37-G31</f>
        <v>10</v>
      </c>
      <c r="H33" s="19"/>
      <c r="I33" s="36">
        <v>0</v>
      </c>
      <c r="J33" s="19"/>
      <c r="K33" s="19">
        <f>SUM(C33:I33)</f>
        <v>10</v>
      </c>
      <c r="L33" s="25"/>
      <c r="M33" s="25"/>
      <c r="N33" s="25"/>
    </row>
    <row r="34" spans="1:14" ht="12.75">
      <c r="A34" s="27"/>
      <c r="B34" s="27"/>
      <c r="C34" s="19"/>
      <c r="D34" s="19"/>
      <c r="E34" s="19"/>
      <c r="F34" s="19"/>
      <c r="G34" s="19"/>
      <c r="H34" s="19"/>
      <c r="I34" s="19"/>
      <c r="J34" s="19"/>
      <c r="K34" s="19"/>
      <c r="L34" s="25"/>
      <c r="M34" s="25"/>
      <c r="N34" s="25"/>
    </row>
    <row r="35" spans="1:14" ht="12.75">
      <c r="A35" s="27" t="s">
        <v>89</v>
      </c>
      <c r="B35" s="27"/>
      <c r="C35" s="36">
        <v>0</v>
      </c>
      <c r="D35" s="19"/>
      <c r="E35" s="19">
        <v>0</v>
      </c>
      <c r="F35" s="19"/>
      <c r="G35" s="19">
        <v>0</v>
      </c>
      <c r="H35" s="19"/>
      <c r="I35" s="19">
        <f>'Income Statement'!G39</f>
        <v>-3021</v>
      </c>
      <c r="J35" s="19"/>
      <c r="K35" s="19">
        <f>SUM(C35:I35)</f>
        <v>-3021</v>
      </c>
      <c r="L35" s="25"/>
      <c r="M35" s="25"/>
      <c r="N35" s="25"/>
    </row>
    <row r="36" spans="1:14" ht="12.75">
      <c r="A36" s="27"/>
      <c r="B36" s="27"/>
      <c r="C36" s="36"/>
      <c r="D36" s="19"/>
      <c r="E36" s="19"/>
      <c r="F36" s="19"/>
      <c r="G36" s="19"/>
      <c r="H36" s="19"/>
      <c r="I36" s="19"/>
      <c r="J36" s="19"/>
      <c r="K36" s="19"/>
      <c r="L36" s="25"/>
      <c r="M36" s="25"/>
      <c r="N36" s="25"/>
    </row>
    <row r="37" spans="1:14" ht="13.5" thickBot="1">
      <c r="A37" s="27" t="s">
        <v>133</v>
      </c>
      <c r="B37" s="27"/>
      <c r="C37" s="41">
        <f>SUM(C31:C36)</f>
        <v>40000</v>
      </c>
      <c r="D37" s="19"/>
      <c r="E37" s="41">
        <f>SUM(E31:E36)</f>
        <v>11661</v>
      </c>
      <c r="F37" s="19"/>
      <c r="G37" s="41">
        <v>1241</v>
      </c>
      <c r="H37" s="19"/>
      <c r="I37" s="41">
        <f>SUM(I31:I36)</f>
        <v>-10145</v>
      </c>
      <c r="J37" s="19"/>
      <c r="K37" s="41">
        <f>SUM(K31:K36)</f>
        <v>42757</v>
      </c>
      <c r="L37" s="25"/>
      <c r="M37" s="25"/>
      <c r="N37" s="25"/>
    </row>
    <row r="38" spans="1:14" ht="13.5" thickTop="1">
      <c r="A38" s="27"/>
      <c r="B38" s="27"/>
      <c r="C38" s="30"/>
      <c r="D38" s="27"/>
      <c r="E38" s="27"/>
      <c r="F38" s="27"/>
      <c r="G38" s="27"/>
      <c r="H38" s="27"/>
      <c r="I38" s="30"/>
      <c r="J38" s="27"/>
      <c r="K38" s="30"/>
      <c r="L38" s="25"/>
      <c r="M38" s="25"/>
      <c r="N38" s="25"/>
    </row>
    <row r="39" spans="1:14" ht="12.75">
      <c r="A39" s="27"/>
      <c r="B39" s="27"/>
      <c r="C39" s="30"/>
      <c r="D39" s="27"/>
      <c r="E39" s="27"/>
      <c r="F39" s="27"/>
      <c r="G39" s="27"/>
      <c r="H39" s="27"/>
      <c r="I39" s="30"/>
      <c r="J39" s="27"/>
      <c r="K39" s="30"/>
      <c r="L39" s="25"/>
      <c r="M39" s="25"/>
      <c r="N39" s="25"/>
    </row>
    <row r="40" spans="1:14" ht="12.75">
      <c r="A40" s="27"/>
      <c r="B40" s="27"/>
      <c r="C40" s="30"/>
      <c r="D40" s="27"/>
      <c r="E40" s="27"/>
      <c r="F40" s="27"/>
      <c r="G40" s="27"/>
      <c r="H40" s="27"/>
      <c r="I40" s="30"/>
      <c r="J40" s="27"/>
      <c r="K40" s="30"/>
      <c r="L40" s="25"/>
      <c r="M40" s="25"/>
      <c r="N40" s="25"/>
    </row>
    <row r="41" spans="1:14" ht="12.75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30"/>
      <c r="L41" s="25"/>
      <c r="M41" s="25"/>
      <c r="N41" s="25"/>
    </row>
    <row r="42" spans="1:14" ht="12.75">
      <c r="A42" s="27"/>
      <c r="B42" s="27"/>
      <c r="C42" s="30"/>
      <c r="D42" s="27"/>
      <c r="E42" s="27"/>
      <c r="F42" s="27"/>
      <c r="G42" s="27"/>
      <c r="H42" s="27"/>
      <c r="I42" s="30"/>
      <c r="J42" s="27"/>
      <c r="K42" s="30"/>
      <c r="L42" s="25"/>
      <c r="M42" s="25"/>
      <c r="N42" s="25"/>
    </row>
    <row r="43" spans="1:14" ht="12.75">
      <c r="A43" s="128" t="s">
        <v>94</v>
      </c>
      <c r="B43" s="128"/>
      <c r="C43" s="128"/>
      <c r="D43" s="128"/>
      <c r="E43" s="128"/>
      <c r="F43" s="128"/>
      <c r="G43" s="128"/>
      <c r="H43" s="128"/>
      <c r="I43" s="128"/>
      <c r="J43" s="128"/>
      <c r="K43" s="128"/>
      <c r="L43" s="25"/>
      <c r="M43" s="25"/>
      <c r="N43" s="25"/>
    </row>
    <row r="44" spans="1:14" ht="12.75">
      <c r="A44" s="128" t="s">
        <v>116</v>
      </c>
      <c r="B44" s="128"/>
      <c r="C44" s="128"/>
      <c r="D44" s="128"/>
      <c r="E44" s="128"/>
      <c r="F44" s="128"/>
      <c r="G44" s="128"/>
      <c r="H44" s="128"/>
      <c r="I44" s="128"/>
      <c r="J44" s="128"/>
      <c r="K44" s="128"/>
      <c r="L44" s="25"/>
      <c r="M44" s="25"/>
      <c r="N44" s="25"/>
    </row>
    <row r="45" spans="1:14" ht="15" customHeight="1">
      <c r="A45" s="21"/>
      <c r="B45" s="21"/>
      <c r="C45" s="22"/>
      <c r="D45" s="23"/>
      <c r="E45" s="21"/>
      <c r="F45" s="21"/>
      <c r="G45" s="21"/>
      <c r="H45" s="23"/>
      <c r="I45" s="21"/>
      <c r="J45" s="23"/>
      <c r="K45" s="21"/>
      <c r="L45" s="44"/>
      <c r="M45" s="25"/>
      <c r="N45" s="25"/>
    </row>
    <row r="46" spans="1:14" ht="15" customHeight="1">
      <c r="A46" s="21"/>
      <c r="B46" s="21"/>
      <c r="C46" s="22"/>
      <c r="D46" s="23"/>
      <c r="E46" s="21"/>
      <c r="F46" s="21"/>
      <c r="G46" s="21"/>
      <c r="H46" s="23"/>
      <c r="I46" s="21"/>
      <c r="J46" s="23"/>
      <c r="K46" s="21"/>
      <c r="L46" s="44"/>
      <c r="M46" s="25"/>
      <c r="N46" s="25"/>
    </row>
    <row r="47" spans="1:14" ht="12.75">
      <c r="A47" s="27"/>
      <c r="B47" s="27"/>
      <c r="C47" s="30"/>
      <c r="D47" s="27"/>
      <c r="E47" s="27"/>
      <c r="F47" s="27"/>
      <c r="G47" s="27"/>
      <c r="H47" s="27"/>
      <c r="I47" s="30"/>
      <c r="J47" s="27"/>
      <c r="K47" s="30"/>
      <c r="L47" s="25"/>
      <c r="M47" s="25"/>
      <c r="N47" s="25"/>
    </row>
    <row r="48" spans="1:14" s="12" customFormat="1" ht="12.75">
      <c r="A48" s="27"/>
      <c r="B48" s="27"/>
      <c r="C48" s="30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</row>
    <row r="49" spans="1:14" s="12" customFormat="1" ht="12.75">
      <c r="A49" s="132"/>
      <c r="B49" s="132"/>
      <c r="C49" s="132"/>
      <c r="D49" s="132"/>
      <c r="E49" s="132"/>
      <c r="F49" s="132"/>
      <c r="G49" s="132"/>
      <c r="H49" s="132"/>
      <c r="I49" s="132"/>
      <c r="J49" s="132"/>
      <c r="K49" s="27"/>
      <c r="L49" s="27"/>
      <c r="M49" s="27"/>
      <c r="N49" s="27"/>
    </row>
    <row r="50" spans="1:14" s="12" customFormat="1" ht="12.75">
      <c r="A50" s="45"/>
      <c r="B50" s="45"/>
      <c r="C50" s="45"/>
      <c r="D50" s="46"/>
      <c r="E50" s="45"/>
      <c r="F50" s="45"/>
      <c r="G50" s="45"/>
      <c r="H50" s="46"/>
      <c r="I50" s="45"/>
      <c r="J50" s="46"/>
      <c r="K50" s="27"/>
      <c r="L50" s="27"/>
      <c r="M50" s="27"/>
      <c r="N50" s="27"/>
    </row>
    <row r="51" spans="1:14" s="12" customFormat="1" ht="12.75">
      <c r="A51" s="45"/>
      <c r="B51" s="45"/>
      <c r="C51" s="45"/>
      <c r="D51" s="46"/>
      <c r="E51" s="45"/>
      <c r="F51" s="45"/>
      <c r="G51" s="45"/>
      <c r="H51" s="46"/>
      <c r="I51" s="45"/>
      <c r="J51" s="46"/>
      <c r="K51" s="27"/>
      <c r="L51" s="27"/>
      <c r="M51" s="27"/>
      <c r="N51" s="27"/>
    </row>
    <row r="52" spans="1:14" s="12" customFormat="1" ht="12.75">
      <c r="A52" s="47"/>
      <c r="B52" s="47"/>
      <c r="C52" s="47"/>
      <c r="D52" s="48"/>
      <c r="E52" s="47"/>
      <c r="F52" s="47"/>
      <c r="G52" s="47"/>
      <c r="H52" s="48"/>
      <c r="I52" s="47"/>
      <c r="J52" s="48"/>
      <c r="K52" s="23"/>
      <c r="L52" s="23"/>
      <c r="M52" s="23"/>
      <c r="N52" s="23"/>
    </row>
    <row r="53" spans="1:14" s="12" customFormat="1" ht="12.75">
      <c r="A53" s="47"/>
      <c r="B53" s="47"/>
      <c r="C53" s="47"/>
      <c r="D53" s="48"/>
      <c r="E53" s="47"/>
      <c r="F53" s="47"/>
      <c r="G53" s="47"/>
      <c r="H53" s="48"/>
      <c r="I53" s="47"/>
      <c r="J53" s="48"/>
      <c r="K53" s="23"/>
      <c r="L53" s="23"/>
      <c r="M53" s="23"/>
      <c r="N53" s="23"/>
    </row>
    <row r="54" spans="1:14" s="12" customFormat="1" ht="12.75">
      <c r="A54" s="47"/>
      <c r="B54" s="47"/>
      <c r="C54" s="47"/>
      <c r="D54" s="48"/>
      <c r="E54" s="47"/>
      <c r="F54" s="47"/>
      <c r="G54" s="47"/>
      <c r="H54" s="48"/>
      <c r="I54" s="47"/>
      <c r="J54" s="48"/>
      <c r="K54" s="23"/>
      <c r="L54" s="23"/>
      <c r="M54" s="23"/>
      <c r="N54" s="23"/>
    </row>
    <row r="55" spans="1:14" s="12" customFormat="1" ht="12.75">
      <c r="A55" s="47"/>
      <c r="B55" s="47"/>
      <c r="C55" s="47"/>
      <c r="D55" s="48"/>
      <c r="E55" s="47"/>
      <c r="F55" s="47"/>
      <c r="G55" s="47"/>
      <c r="H55" s="48"/>
      <c r="I55" s="47"/>
      <c r="J55" s="48"/>
      <c r="K55" s="23"/>
      <c r="L55" s="23"/>
      <c r="M55" s="23"/>
      <c r="N55" s="23"/>
    </row>
    <row r="56" spans="1:14" s="12" customFormat="1" ht="12.75">
      <c r="A56" s="23"/>
      <c r="B56" s="23"/>
      <c r="C56" s="49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</row>
    <row r="57" s="12" customFormat="1" ht="12.75"/>
    <row r="58" s="12" customFormat="1" ht="12.75"/>
    <row r="59" spans="1:8" s="12" customFormat="1" ht="12.75">
      <c r="A59" s="127"/>
      <c r="B59" s="127"/>
      <c r="C59" s="127"/>
      <c r="D59" s="127"/>
      <c r="E59" s="127"/>
      <c r="F59" s="127"/>
      <c r="G59" s="127"/>
      <c r="H59" s="127"/>
    </row>
  </sheetData>
  <mergeCells count="6">
    <mergeCell ref="A59:H59"/>
    <mergeCell ref="A43:K43"/>
    <mergeCell ref="A44:K44"/>
    <mergeCell ref="C8:I8"/>
    <mergeCell ref="E10:G10"/>
    <mergeCell ref="A49:J49"/>
  </mergeCells>
  <printOptions horizontalCentered="1"/>
  <pageMargins left="0.75" right="0.75" top="1" bottom="0.75" header="0.5" footer="0.5"/>
  <pageSetup horizontalDpi="600" verticalDpi="600" orientation="portrait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AJ90"/>
  <sheetViews>
    <sheetView view="pageBreakPreview" zoomScale="70" zoomScaleNormal="80" zoomScaleSheetLayoutView="70" workbookViewId="0" topLeftCell="A1">
      <selection activeCell="D66" sqref="D66"/>
    </sheetView>
  </sheetViews>
  <sheetFormatPr defaultColWidth="9.140625" defaultRowHeight="12.75"/>
  <cols>
    <col min="1" max="1" width="3.7109375" style="3" customWidth="1"/>
    <col min="2" max="2" width="55.57421875" style="3" customWidth="1"/>
    <col min="3" max="3" width="10.421875" style="5" customWidth="1"/>
    <col min="4" max="4" width="17.8515625" style="7" customWidth="1"/>
    <col min="5" max="5" width="5.28125" style="6" customWidth="1"/>
    <col min="6" max="6" width="17.140625" style="8" customWidth="1"/>
    <col min="7" max="7" width="6.28125" style="2" customWidth="1"/>
    <col min="8" max="16384" width="9.140625" style="3" customWidth="1"/>
  </cols>
  <sheetData>
    <row r="1" spans="1:36" ht="15.75">
      <c r="A1" s="125" t="s">
        <v>51</v>
      </c>
      <c r="B1" s="125"/>
      <c r="C1" s="125"/>
      <c r="D1" s="125"/>
      <c r="E1" s="125"/>
      <c r="F1" s="125"/>
      <c r="G1" s="50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</row>
    <row r="2" spans="1:36" ht="15">
      <c r="A2" s="126" t="s">
        <v>66</v>
      </c>
      <c r="B2" s="126"/>
      <c r="C2" s="126"/>
      <c r="D2" s="126"/>
      <c r="E2" s="126"/>
      <c r="F2" s="126"/>
      <c r="G2" s="50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51"/>
      <c r="W2" s="51"/>
      <c r="X2" s="51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</row>
    <row r="3" spans="1:36" ht="15">
      <c r="A3" s="126" t="s">
        <v>74</v>
      </c>
      <c r="B3" s="126"/>
      <c r="C3" s="126"/>
      <c r="D3" s="126"/>
      <c r="E3" s="126"/>
      <c r="F3" s="126"/>
      <c r="G3" s="50"/>
      <c r="H3" s="51"/>
      <c r="I3" s="51"/>
      <c r="J3" s="51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  <c r="AI3" s="51"/>
      <c r="AJ3" s="51"/>
    </row>
    <row r="4" spans="1:36" ht="15">
      <c r="A4" s="126" t="s">
        <v>135</v>
      </c>
      <c r="B4" s="126"/>
      <c r="C4" s="126"/>
      <c r="D4" s="126"/>
      <c r="E4" s="126"/>
      <c r="F4" s="126"/>
      <c r="G4" s="50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</row>
    <row r="5" spans="1:36" s="1" customFormat="1" ht="14.25">
      <c r="A5" s="72"/>
      <c r="B5" s="28"/>
      <c r="C5" s="52"/>
      <c r="D5" s="73" t="s">
        <v>13</v>
      </c>
      <c r="E5" s="55"/>
      <c r="F5" s="73" t="s">
        <v>53</v>
      </c>
      <c r="G5" s="56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</row>
    <row r="6" spans="1:36" s="4" customFormat="1" ht="14.25">
      <c r="A6" s="52"/>
      <c r="B6" s="52"/>
      <c r="C6" s="52"/>
      <c r="D6" s="73" t="s">
        <v>30</v>
      </c>
      <c r="E6" s="54"/>
      <c r="F6" s="73" t="s">
        <v>13</v>
      </c>
      <c r="G6" s="59"/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/>
      <c r="Y6" s="60"/>
      <c r="Z6" s="60"/>
      <c r="AA6" s="60"/>
      <c r="AB6" s="60"/>
      <c r="AC6" s="60"/>
      <c r="AD6" s="60"/>
      <c r="AE6" s="60"/>
      <c r="AF6" s="60"/>
      <c r="AG6" s="60"/>
      <c r="AH6" s="60"/>
      <c r="AI6" s="60"/>
      <c r="AJ6" s="60"/>
    </row>
    <row r="7" spans="1:36" s="4" customFormat="1" ht="14.25">
      <c r="A7" s="52"/>
      <c r="B7" s="52"/>
      <c r="C7" s="52"/>
      <c r="D7" s="73" t="s">
        <v>4</v>
      </c>
      <c r="E7" s="54"/>
      <c r="F7" s="73" t="s">
        <v>14</v>
      </c>
      <c r="G7" s="59"/>
      <c r="H7" s="60"/>
      <c r="I7" s="60"/>
      <c r="J7" s="60"/>
      <c r="K7" s="60"/>
      <c r="L7" s="60"/>
      <c r="M7" s="60"/>
      <c r="N7" s="60"/>
      <c r="O7" s="60"/>
      <c r="P7" s="60"/>
      <c r="Q7" s="60"/>
      <c r="R7" s="60"/>
      <c r="S7" s="60"/>
      <c r="T7" s="60"/>
      <c r="U7" s="60"/>
      <c r="V7" s="60"/>
      <c r="W7" s="60"/>
      <c r="X7" s="60"/>
      <c r="Y7" s="60"/>
      <c r="Z7" s="60"/>
      <c r="AA7" s="60"/>
      <c r="AB7" s="60"/>
      <c r="AC7" s="60"/>
      <c r="AD7" s="60"/>
      <c r="AE7" s="60"/>
      <c r="AF7" s="60"/>
      <c r="AG7" s="60"/>
      <c r="AH7" s="60"/>
      <c r="AI7" s="60"/>
      <c r="AJ7" s="60"/>
    </row>
    <row r="8" spans="1:36" s="4" customFormat="1" ht="14.25">
      <c r="A8" s="52"/>
      <c r="B8" s="52"/>
      <c r="C8" s="52"/>
      <c r="D8" s="73" t="s">
        <v>2</v>
      </c>
      <c r="E8" s="54"/>
      <c r="F8" s="73" t="s">
        <v>60</v>
      </c>
      <c r="G8" s="59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</row>
    <row r="9" spans="1:36" s="4" customFormat="1" ht="14.25">
      <c r="A9" s="52"/>
      <c r="B9" s="60"/>
      <c r="C9" s="52"/>
      <c r="D9" s="73" t="s">
        <v>130</v>
      </c>
      <c r="E9" s="54"/>
      <c r="F9" s="73" t="s">
        <v>115</v>
      </c>
      <c r="G9" s="59"/>
      <c r="H9" s="60"/>
      <c r="I9" s="60"/>
      <c r="J9" s="60"/>
      <c r="K9" s="60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</row>
    <row r="10" spans="1:36" s="4" customFormat="1" ht="14.25">
      <c r="A10" s="52"/>
      <c r="B10" s="52"/>
      <c r="C10" s="52" t="s">
        <v>11</v>
      </c>
      <c r="D10" s="73" t="s">
        <v>75</v>
      </c>
      <c r="E10" s="54"/>
      <c r="F10" s="60" t="s">
        <v>128</v>
      </c>
      <c r="G10" s="59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</row>
    <row r="11" spans="1:36" s="1" customFormat="1" ht="8.25" customHeight="1">
      <c r="A11" s="28"/>
      <c r="B11" s="28"/>
      <c r="C11" s="61" t="s">
        <v>15</v>
      </c>
      <c r="D11" s="74" t="s">
        <v>69</v>
      </c>
      <c r="E11" s="75"/>
      <c r="F11" s="74" t="s">
        <v>70</v>
      </c>
      <c r="G11" s="56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J11" s="57"/>
    </row>
    <row r="12" spans="1:36" s="1" customFormat="1" ht="14.25">
      <c r="A12" s="28"/>
      <c r="B12" s="28"/>
      <c r="C12" s="61"/>
      <c r="D12" s="73" t="s">
        <v>1</v>
      </c>
      <c r="E12" s="54"/>
      <c r="F12" s="73" t="s">
        <v>1</v>
      </c>
      <c r="G12" s="56"/>
      <c r="H12" s="57"/>
      <c r="I12" s="57"/>
      <c r="J12" s="57"/>
      <c r="K12" s="57"/>
      <c r="L12" s="57"/>
      <c r="M12" s="57"/>
      <c r="N12" s="57"/>
      <c r="O12" s="57"/>
      <c r="P12" s="57"/>
      <c r="Q12" s="57"/>
      <c r="R12" s="57"/>
      <c r="S12" s="57"/>
      <c r="T12" s="57"/>
      <c r="U12" s="57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J12" s="57"/>
    </row>
    <row r="13" spans="1:36" ht="15">
      <c r="A13" s="25"/>
      <c r="B13" s="25"/>
      <c r="C13" s="53"/>
      <c r="D13" s="76"/>
      <c r="E13" s="26"/>
      <c r="F13" s="77"/>
      <c r="G13" s="50"/>
      <c r="H13" s="51"/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1"/>
      <c r="W13" s="51"/>
      <c r="X13" s="51"/>
      <c r="Y13" s="51"/>
      <c r="Z13" s="51"/>
      <c r="AA13" s="51"/>
      <c r="AB13" s="51"/>
      <c r="AC13" s="51"/>
      <c r="AD13" s="51"/>
      <c r="AE13" s="51"/>
      <c r="AF13" s="51"/>
      <c r="AG13" s="51"/>
      <c r="AH13" s="51"/>
      <c r="AI13" s="51"/>
      <c r="AJ13" s="51"/>
    </row>
    <row r="14" spans="1:36" ht="15">
      <c r="A14" s="28" t="s">
        <v>97</v>
      </c>
      <c r="B14" s="25"/>
      <c r="C14" s="53"/>
      <c r="D14" s="76"/>
      <c r="E14" s="26"/>
      <c r="F14" s="77"/>
      <c r="G14" s="50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1"/>
      <c r="U14" s="51"/>
      <c r="V14" s="51"/>
      <c r="W14" s="51"/>
      <c r="X14" s="51"/>
      <c r="Y14" s="51"/>
      <c r="Z14" s="51"/>
      <c r="AA14" s="51"/>
      <c r="AB14" s="51"/>
      <c r="AC14" s="51"/>
      <c r="AD14" s="51"/>
      <c r="AE14" s="51"/>
      <c r="AF14" s="51"/>
      <c r="AG14" s="51"/>
      <c r="AH14" s="51"/>
      <c r="AI14" s="51"/>
      <c r="AJ14" s="51"/>
    </row>
    <row r="15" spans="1:36" ht="15">
      <c r="A15" s="28" t="s">
        <v>98</v>
      </c>
      <c r="B15" s="25"/>
      <c r="C15" s="53"/>
      <c r="D15" s="76"/>
      <c r="E15" s="26"/>
      <c r="F15" s="77"/>
      <c r="G15" s="50"/>
      <c r="H15" s="51"/>
      <c r="I15" s="51"/>
      <c r="J15" s="51"/>
      <c r="K15" s="51"/>
      <c r="L15" s="51"/>
      <c r="M15" s="51"/>
      <c r="N15" s="51"/>
      <c r="O15" s="51"/>
      <c r="P15" s="51"/>
      <c r="Q15" s="51"/>
      <c r="R15" s="51"/>
      <c r="S15" s="51"/>
      <c r="T15" s="51"/>
      <c r="U15" s="51"/>
      <c r="V15" s="51"/>
      <c r="W15" s="51"/>
      <c r="X15" s="51"/>
      <c r="Y15" s="51"/>
      <c r="Z15" s="51"/>
      <c r="AA15" s="51"/>
      <c r="AB15" s="51"/>
      <c r="AC15" s="51"/>
      <c r="AD15" s="51"/>
      <c r="AE15" s="51"/>
      <c r="AF15" s="51"/>
      <c r="AG15" s="51"/>
      <c r="AH15" s="51"/>
      <c r="AI15" s="51"/>
      <c r="AJ15" s="51"/>
    </row>
    <row r="16" spans="1:36" ht="15">
      <c r="A16" s="25"/>
      <c r="B16" s="25" t="s">
        <v>99</v>
      </c>
      <c r="C16" s="53"/>
      <c r="D16" s="76">
        <v>38250</v>
      </c>
      <c r="E16" s="26"/>
      <c r="F16" s="77">
        <f>47672-F18</f>
        <v>40383</v>
      </c>
      <c r="G16" s="50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51"/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</row>
    <row r="17" spans="1:36" ht="15">
      <c r="A17" s="25"/>
      <c r="B17" s="25" t="s">
        <v>100</v>
      </c>
      <c r="C17" s="53"/>
      <c r="D17" s="76">
        <v>2657</v>
      </c>
      <c r="E17" s="26"/>
      <c r="F17" s="77">
        <v>2657</v>
      </c>
      <c r="G17" s="50"/>
      <c r="H17" s="51"/>
      <c r="I17" s="51"/>
      <c r="J17" s="51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/>
      <c r="AA17" s="51"/>
      <c r="AB17" s="51"/>
      <c r="AC17" s="51"/>
      <c r="AD17" s="51"/>
      <c r="AE17" s="51"/>
      <c r="AF17" s="51"/>
      <c r="AG17" s="51"/>
      <c r="AH17" s="51"/>
      <c r="AI17" s="51"/>
      <c r="AJ17" s="51"/>
    </row>
    <row r="18" spans="1:36" ht="15">
      <c r="A18" s="25"/>
      <c r="B18" s="25" t="s">
        <v>121</v>
      </c>
      <c r="C18" s="53"/>
      <c r="D18" s="76">
        <v>7215</v>
      </c>
      <c r="E18" s="26"/>
      <c r="F18" s="77">
        <v>7289</v>
      </c>
      <c r="G18" s="50"/>
      <c r="H18" s="51"/>
      <c r="I18" s="51"/>
      <c r="J18" s="51"/>
      <c r="K18" s="51"/>
      <c r="L18" s="51"/>
      <c r="M18" s="51"/>
      <c r="N18" s="51"/>
      <c r="O18" s="51"/>
      <c r="P18" s="51"/>
      <c r="Q18" s="51"/>
      <c r="R18" s="51"/>
      <c r="S18" s="51"/>
      <c r="T18" s="51"/>
      <c r="U18" s="51"/>
      <c r="V18" s="51"/>
      <c r="W18" s="51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</row>
    <row r="19" spans="1:36" ht="15">
      <c r="A19" s="25"/>
      <c r="B19" s="25" t="s">
        <v>101</v>
      </c>
      <c r="C19" s="53"/>
      <c r="D19" s="76">
        <v>1355</v>
      </c>
      <c r="E19" s="26"/>
      <c r="F19" s="77">
        <v>1355</v>
      </c>
      <c r="G19" s="50"/>
      <c r="H19" s="51"/>
      <c r="I19" s="51"/>
      <c r="J19" s="51"/>
      <c r="K19" s="51"/>
      <c r="L19" s="51"/>
      <c r="M19" s="51"/>
      <c r="N19" s="51"/>
      <c r="O19" s="51"/>
      <c r="P19" s="51"/>
      <c r="Q19" s="51"/>
      <c r="R19" s="51"/>
      <c r="S19" s="51"/>
      <c r="T19" s="51"/>
      <c r="U19" s="51"/>
      <c r="V19" s="51"/>
      <c r="W19" s="51"/>
      <c r="X19" s="51"/>
      <c r="Y19" s="51"/>
      <c r="Z19" s="51"/>
      <c r="AA19" s="51"/>
      <c r="AB19" s="51"/>
      <c r="AC19" s="51"/>
      <c r="AD19" s="51"/>
      <c r="AE19" s="51"/>
      <c r="AF19" s="51"/>
      <c r="AG19" s="51"/>
      <c r="AH19" s="51"/>
      <c r="AI19" s="51"/>
      <c r="AJ19" s="51"/>
    </row>
    <row r="20" spans="1:36" ht="3" customHeight="1">
      <c r="A20" s="25"/>
      <c r="B20" s="25"/>
      <c r="C20" s="53"/>
      <c r="D20" s="78"/>
      <c r="E20" s="26"/>
      <c r="F20" s="79"/>
      <c r="G20" s="50"/>
      <c r="H20" s="51"/>
      <c r="I20" s="51"/>
      <c r="J20" s="51"/>
      <c r="K20" s="51"/>
      <c r="L20" s="51"/>
      <c r="M20" s="51"/>
      <c r="N20" s="51"/>
      <c r="O20" s="51"/>
      <c r="P20" s="51"/>
      <c r="Q20" s="51"/>
      <c r="R20" s="51"/>
      <c r="S20" s="51"/>
      <c r="T20" s="51"/>
      <c r="U20" s="51"/>
      <c r="V20" s="51"/>
      <c r="W20" s="51"/>
      <c r="X20" s="51"/>
      <c r="Y20" s="51"/>
      <c r="Z20" s="51"/>
      <c r="AA20" s="51"/>
      <c r="AB20" s="51"/>
      <c r="AC20" s="51"/>
      <c r="AD20" s="51"/>
      <c r="AE20" s="51"/>
      <c r="AF20" s="51"/>
      <c r="AG20" s="51"/>
      <c r="AH20" s="51"/>
      <c r="AI20" s="51"/>
      <c r="AJ20" s="51"/>
    </row>
    <row r="21" spans="1:36" ht="7.5" customHeight="1">
      <c r="A21" s="25"/>
      <c r="B21" s="25"/>
      <c r="C21" s="53"/>
      <c r="D21" s="76"/>
      <c r="E21" s="26"/>
      <c r="F21" s="77"/>
      <c r="G21" s="50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1"/>
      <c r="AG21" s="51"/>
      <c r="AH21" s="51"/>
      <c r="AI21" s="51"/>
      <c r="AJ21" s="51"/>
    </row>
    <row r="22" spans="1:36" ht="15">
      <c r="A22" s="25"/>
      <c r="B22" s="25"/>
      <c r="C22" s="53"/>
      <c r="D22" s="76">
        <f>SUM(D16:D19)</f>
        <v>49477</v>
      </c>
      <c r="E22" s="26"/>
      <c r="F22" s="77">
        <f>SUM(F16:F19)</f>
        <v>51684</v>
      </c>
      <c r="G22" s="50"/>
      <c r="H22" s="51"/>
      <c r="I22" s="51"/>
      <c r="J22" s="51"/>
      <c r="K22" s="51"/>
      <c r="L22" s="51"/>
      <c r="M22" s="51"/>
      <c r="N22" s="51"/>
      <c r="O22" s="51"/>
      <c r="P22" s="51"/>
      <c r="Q22" s="51"/>
      <c r="R22" s="51"/>
      <c r="S22" s="51"/>
      <c r="T22" s="51"/>
      <c r="U22" s="51"/>
      <c r="V22" s="51"/>
      <c r="W22" s="51"/>
      <c r="X22" s="51"/>
      <c r="Y22" s="51"/>
      <c r="Z22" s="51"/>
      <c r="AA22" s="51"/>
      <c r="AB22" s="51"/>
      <c r="AC22" s="51"/>
      <c r="AD22" s="51"/>
      <c r="AE22" s="51"/>
      <c r="AF22" s="51"/>
      <c r="AG22" s="51"/>
      <c r="AH22" s="51"/>
      <c r="AI22" s="51"/>
      <c r="AJ22" s="51"/>
    </row>
    <row r="23" spans="1:36" ht="3" customHeight="1">
      <c r="A23" s="25"/>
      <c r="B23" s="25"/>
      <c r="C23" s="53"/>
      <c r="D23" s="78"/>
      <c r="E23" s="26"/>
      <c r="F23" s="79"/>
      <c r="G23" s="50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</row>
    <row r="24" spans="1:36" ht="15">
      <c r="A24" s="25"/>
      <c r="B24" s="25"/>
      <c r="C24" s="53"/>
      <c r="D24" s="76"/>
      <c r="E24" s="26"/>
      <c r="F24" s="77"/>
      <c r="G24" s="50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1"/>
      <c r="AF24" s="51"/>
      <c r="AG24" s="51"/>
      <c r="AH24" s="51"/>
      <c r="AI24" s="51"/>
      <c r="AJ24" s="51"/>
    </row>
    <row r="25" spans="1:36" ht="15">
      <c r="A25" s="28" t="s">
        <v>105</v>
      </c>
      <c r="B25" s="25"/>
      <c r="C25" s="53"/>
      <c r="D25" s="76"/>
      <c r="E25" s="26"/>
      <c r="F25" s="77"/>
      <c r="G25" s="50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</row>
    <row r="26" spans="1:36" ht="15">
      <c r="A26" s="25"/>
      <c r="B26" s="25" t="s">
        <v>17</v>
      </c>
      <c r="C26" s="53"/>
      <c r="D26" s="76">
        <v>11576</v>
      </c>
      <c r="E26" s="26"/>
      <c r="F26" s="77">
        <v>11521</v>
      </c>
      <c r="G26" s="50"/>
      <c r="H26" s="51"/>
      <c r="I26" s="51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1"/>
      <c r="AG26" s="51"/>
      <c r="AH26" s="51"/>
      <c r="AI26" s="51"/>
      <c r="AJ26" s="51"/>
    </row>
    <row r="27" spans="1:36" ht="15">
      <c r="A27" s="25"/>
      <c r="B27" s="25" t="s">
        <v>16</v>
      </c>
      <c r="C27" s="53"/>
      <c r="D27" s="76">
        <v>4961</v>
      </c>
      <c r="E27" s="26"/>
      <c r="F27" s="77">
        <v>6580</v>
      </c>
      <c r="G27" s="50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</row>
    <row r="28" spans="1:36" ht="15">
      <c r="A28" s="25"/>
      <c r="B28" s="25" t="s">
        <v>24</v>
      </c>
      <c r="C28" s="53"/>
      <c r="D28" s="76">
        <v>1744</v>
      </c>
      <c r="E28" s="26"/>
      <c r="F28" s="77">
        <v>1137</v>
      </c>
      <c r="G28" s="50"/>
      <c r="H28" s="51"/>
      <c r="I28" s="51"/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</row>
    <row r="29" spans="1:36" ht="15">
      <c r="A29" s="25"/>
      <c r="B29" s="25" t="s">
        <v>31</v>
      </c>
      <c r="C29" s="53"/>
      <c r="D29" s="76">
        <f>227-18</f>
        <v>209</v>
      </c>
      <c r="E29" s="26"/>
      <c r="F29" s="77">
        <v>698</v>
      </c>
      <c r="G29" s="50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</row>
    <row r="30" spans="1:36" ht="15">
      <c r="A30" s="25"/>
      <c r="B30" s="25" t="s">
        <v>58</v>
      </c>
      <c r="C30" s="53"/>
      <c r="D30" s="76">
        <v>100</v>
      </c>
      <c r="E30" s="26"/>
      <c r="F30" s="77">
        <v>100</v>
      </c>
      <c r="G30" s="50"/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</row>
    <row r="31" spans="1:36" ht="15">
      <c r="A31" s="25"/>
      <c r="B31" s="25" t="s">
        <v>18</v>
      </c>
      <c r="C31" s="53"/>
      <c r="D31" s="80">
        <v>644</v>
      </c>
      <c r="E31" s="30"/>
      <c r="F31" s="81">
        <v>508</v>
      </c>
      <c r="G31" s="50"/>
      <c r="H31" s="51"/>
      <c r="I31" s="51"/>
      <c r="J31" s="51"/>
      <c r="K31" s="51"/>
      <c r="L31" s="51"/>
      <c r="M31" s="51"/>
      <c r="N31" s="51"/>
      <c r="O31" s="51"/>
      <c r="P31" s="51"/>
      <c r="Q31" s="51"/>
      <c r="R31" s="51"/>
      <c r="S31" s="51"/>
      <c r="T31" s="51"/>
      <c r="U31" s="51"/>
      <c r="V31" s="51"/>
      <c r="W31" s="51"/>
      <c r="X31" s="51"/>
      <c r="Y31" s="51"/>
      <c r="Z31" s="51"/>
      <c r="AA31" s="51"/>
      <c r="AB31" s="51"/>
      <c r="AC31" s="51"/>
      <c r="AD31" s="51"/>
      <c r="AE31" s="51"/>
      <c r="AF31" s="51"/>
      <c r="AG31" s="51"/>
      <c r="AH31" s="51"/>
      <c r="AI31" s="51"/>
      <c r="AJ31" s="51"/>
    </row>
    <row r="32" spans="1:36" ht="3" customHeight="1">
      <c r="A32" s="25"/>
      <c r="B32" s="25"/>
      <c r="C32" s="53"/>
      <c r="D32" s="78"/>
      <c r="E32" s="26"/>
      <c r="F32" s="79"/>
      <c r="G32" s="50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51"/>
    </row>
    <row r="33" spans="1:36" ht="7.5" customHeight="1">
      <c r="A33" s="25"/>
      <c r="B33" s="25"/>
      <c r="C33" s="53"/>
      <c r="D33" s="80"/>
      <c r="E33" s="26"/>
      <c r="F33" s="81"/>
      <c r="G33" s="50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</row>
    <row r="34" spans="1:36" ht="15">
      <c r="A34" s="25"/>
      <c r="B34" s="25"/>
      <c r="C34" s="53"/>
      <c r="D34" s="76">
        <f>SUM(D26:D31)</f>
        <v>19234</v>
      </c>
      <c r="E34" s="26"/>
      <c r="F34" s="77">
        <f>SUM(F26:F31)</f>
        <v>20544</v>
      </c>
      <c r="G34" s="50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</row>
    <row r="35" spans="1:36" ht="3" customHeight="1">
      <c r="A35" s="25"/>
      <c r="B35" s="25"/>
      <c r="C35" s="53"/>
      <c r="D35" s="78"/>
      <c r="E35" s="82"/>
      <c r="F35" s="83"/>
      <c r="G35" s="50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</row>
    <row r="36" spans="1:36" ht="7.5" customHeight="1">
      <c r="A36" s="25"/>
      <c r="B36" s="25"/>
      <c r="C36" s="53"/>
      <c r="D36" s="76"/>
      <c r="E36" s="82"/>
      <c r="F36" s="84"/>
      <c r="G36" s="50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</row>
    <row r="37" spans="1:36" ht="15">
      <c r="A37" s="28" t="s">
        <v>102</v>
      </c>
      <c r="B37" s="25"/>
      <c r="C37" s="53"/>
      <c r="D37" s="76">
        <f>D34+D22</f>
        <v>68711</v>
      </c>
      <c r="E37" s="26"/>
      <c r="F37" s="76">
        <f>F34+F22</f>
        <v>72228</v>
      </c>
      <c r="G37" s="50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</row>
    <row r="38" spans="1:36" ht="3" customHeight="1" thickBot="1">
      <c r="A38" s="25"/>
      <c r="B38" s="25"/>
      <c r="C38" s="53"/>
      <c r="D38" s="85"/>
      <c r="E38" s="82"/>
      <c r="F38" s="86"/>
      <c r="G38" s="50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</row>
    <row r="39" spans="1:36" ht="15">
      <c r="A39" s="25"/>
      <c r="B39" s="25"/>
      <c r="C39" s="53"/>
      <c r="D39" s="76"/>
      <c r="E39" s="82"/>
      <c r="F39" s="87"/>
      <c r="G39" s="50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</row>
    <row r="40" spans="1:36" ht="15">
      <c r="A40" s="28" t="s">
        <v>103</v>
      </c>
      <c r="B40" s="25"/>
      <c r="C40" s="53"/>
      <c r="D40" s="76"/>
      <c r="E40" s="82"/>
      <c r="F40" s="87"/>
      <c r="G40" s="50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</row>
    <row r="41" spans="1:36" ht="15">
      <c r="A41" s="28" t="s">
        <v>104</v>
      </c>
      <c r="B41" s="25"/>
      <c r="C41" s="53"/>
      <c r="D41" s="76"/>
      <c r="E41" s="82"/>
      <c r="F41" s="87"/>
      <c r="G41" s="50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</row>
    <row r="42" spans="1:36" ht="15">
      <c r="A42" s="25"/>
      <c r="B42" s="25" t="s">
        <v>108</v>
      </c>
      <c r="C42" s="53"/>
      <c r="D42" s="77">
        <f>Equity!C37</f>
        <v>40000</v>
      </c>
      <c r="E42" s="55"/>
      <c r="F42" s="77">
        <v>40000</v>
      </c>
      <c r="G42" s="50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</row>
    <row r="43" spans="1:36" ht="15">
      <c r="A43" s="25"/>
      <c r="B43" s="25" t="s">
        <v>52</v>
      </c>
      <c r="C43" s="53"/>
      <c r="D43" s="77">
        <f>Equity!E37</f>
        <v>11661</v>
      </c>
      <c r="E43" s="55"/>
      <c r="F43" s="77">
        <v>11661</v>
      </c>
      <c r="G43" s="50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</row>
    <row r="44" spans="1:36" ht="15">
      <c r="A44" s="25"/>
      <c r="B44" s="25" t="s">
        <v>76</v>
      </c>
      <c r="C44" s="53"/>
      <c r="D44" s="76">
        <f>Equity!G37</f>
        <v>1241</v>
      </c>
      <c r="E44" s="55"/>
      <c r="F44" s="77">
        <v>1231</v>
      </c>
      <c r="G44" s="50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</row>
    <row r="45" spans="1:36" ht="15">
      <c r="A45" s="25"/>
      <c r="B45" s="25" t="s">
        <v>111</v>
      </c>
      <c r="C45" s="53"/>
      <c r="D45" s="80">
        <f>Equity!I37</f>
        <v>-10145</v>
      </c>
      <c r="E45" s="75"/>
      <c r="F45" s="87">
        <v>-7124</v>
      </c>
      <c r="G45" s="50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</row>
    <row r="46" spans="1:36" ht="3" customHeight="1">
      <c r="A46" s="25"/>
      <c r="B46" s="25"/>
      <c r="C46" s="53"/>
      <c r="D46" s="78"/>
      <c r="E46" s="75"/>
      <c r="F46" s="83"/>
      <c r="G46" s="50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</row>
    <row r="47" spans="1:36" ht="7.5" customHeight="1">
      <c r="A47" s="28"/>
      <c r="B47" s="28"/>
      <c r="C47" s="52"/>
      <c r="D47" s="76"/>
      <c r="E47" s="75"/>
      <c r="F47" s="76"/>
      <c r="G47" s="50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</row>
    <row r="48" spans="1:36" ht="15">
      <c r="A48" s="28"/>
      <c r="B48" s="28"/>
      <c r="C48" s="52"/>
      <c r="D48" s="76">
        <f>SUM(D42:D45)</f>
        <v>42757</v>
      </c>
      <c r="E48" s="75"/>
      <c r="F48" s="76">
        <f>SUM(F42:F45)</f>
        <v>45768</v>
      </c>
      <c r="G48" s="50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</row>
    <row r="49" spans="1:36" ht="15">
      <c r="A49" s="28" t="s">
        <v>112</v>
      </c>
      <c r="B49" s="25"/>
      <c r="C49" s="52"/>
      <c r="D49" s="88">
        <v>0</v>
      </c>
      <c r="E49" s="75"/>
      <c r="F49" s="74">
        <v>0</v>
      </c>
      <c r="G49" s="50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</row>
    <row r="50" spans="1:36" ht="2.25" customHeight="1">
      <c r="A50" s="28"/>
      <c r="B50" s="28"/>
      <c r="C50" s="52"/>
      <c r="D50" s="89"/>
      <c r="E50" s="75"/>
      <c r="F50" s="90"/>
      <c r="G50" s="50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</row>
    <row r="51" spans="1:36" ht="7.5" customHeight="1">
      <c r="A51" s="28"/>
      <c r="B51" s="28"/>
      <c r="C51" s="52"/>
      <c r="D51" s="91"/>
      <c r="E51" s="75"/>
      <c r="F51" s="92"/>
      <c r="G51" s="50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</row>
    <row r="52" spans="1:36" ht="15">
      <c r="A52" s="28" t="s">
        <v>113</v>
      </c>
      <c r="B52" s="25"/>
      <c r="C52" s="53"/>
      <c r="D52" s="81">
        <f>SUM(D48:D49)</f>
        <v>42757</v>
      </c>
      <c r="E52" s="26"/>
      <c r="F52" s="81">
        <f>SUM(F48:F49)</f>
        <v>45768</v>
      </c>
      <c r="G52" s="50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</row>
    <row r="53" spans="1:36" ht="2.25" customHeight="1">
      <c r="A53" s="28"/>
      <c r="B53" s="25"/>
      <c r="C53" s="53"/>
      <c r="D53" s="79"/>
      <c r="E53" s="26"/>
      <c r="F53" s="79"/>
      <c r="G53" s="50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</row>
    <row r="54" spans="1:36" ht="15">
      <c r="A54" s="25"/>
      <c r="B54" s="25"/>
      <c r="C54" s="53"/>
      <c r="D54" s="76"/>
      <c r="E54" s="82"/>
      <c r="F54" s="87"/>
      <c r="G54" s="50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</row>
    <row r="55" spans="1:36" ht="15">
      <c r="A55" s="28" t="s">
        <v>106</v>
      </c>
      <c r="B55" s="25"/>
      <c r="C55" s="53"/>
      <c r="D55" s="76"/>
      <c r="E55" s="82"/>
      <c r="F55" s="87"/>
      <c r="G55" s="50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</row>
    <row r="56" spans="1:36" ht="15">
      <c r="A56" s="25"/>
      <c r="B56" s="25" t="s">
        <v>46</v>
      </c>
      <c r="C56" s="53">
        <v>23</v>
      </c>
      <c r="D56" s="76">
        <v>3701</v>
      </c>
      <c r="E56" s="26"/>
      <c r="F56" s="77">
        <v>5259</v>
      </c>
      <c r="G56" s="50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</row>
    <row r="57" spans="1:36" ht="15">
      <c r="A57" s="25"/>
      <c r="B57" s="25" t="s">
        <v>26</v>
      </c>
      <c r="C57" s="53"/>
      <c r="D57" s="76">
        <v>4635</v>
      </c>
      <c r="E57" s="26"/>
      <c r="F57" s="77">
        <v>5007</v>
      </c>
      <c r="G57" s="50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</row>
    <row r="58" spans="1:36" ht="3" customHeight="1">
      <c r="A58" s="25"/>
      <c r="B58" s="25"/>
      <c r="C58" s="53"/>
      <c r="D58" s="78"/>
      <c r="E58" s="82"/>
      <c r="F58" s="83"/>
      <c r="G58" s="50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</row>
    <row r="59" spans="1:36" ht="7.5" customHeight="1">
      <c r="A59" s="25"/>
      <c r="B59" s="25"/>
      <c r="C59" s="53"/>
      <c r="D59" s="76"/>
      <c r="E59" s="82"/>
      <c r="F59" s="84"/>
      <c r="G59" s="50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</row>
    <row r="60" spans="1:36" ht="15">
      <c r="A60" s="25"/>
      <c r="B60" s="25"/>
      <c r="C60" s="53"/>
      <c r="D60" s="77">
        <f>SUM(D56:D57)</f>
        <v>8336</v>
      </c>
      <c r="E60" s="26"/>
      <c r="F60" s="77">
        <f>SUM(F56:F57)</f>
        <v>10266</v>
      </c>
      <c r="G60" s="50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</row>
    <row r="61" spans="1:7" s="51" customFormat="1" ht="3" customHeight="1">
      <c r="A61" s="25"/>
      <c r="B61" s="25"/>
      <c r="C61" s="53"/>
      <c r="D61" s="78"/>
      <c r="E61" s="82"/>
      <c r="F61" s="83"/>
      <c r="G61" s="50"/>
    </row>
    <row r="62" spans="1:9" ht="15">
      <c r="A62" s="25"/>
      <c r="B62" s="25"/>
      <c r="C62" s="53"/>
      <c r="D62" s="76"/>
      <c r="E62" s="82"/>
      <c r="F62" s="87"/>
      <c r="G62" s="50"/>
      <c r="H62" s="51"/>
      <c r="I62" s="51"/>
    </row>
    <row r="63" spans="1:9" ht="15">
      <c r="A63" s="28" t="s">
        <v>107</v>
      </c>
      <c r="B63" s="25"/>
      <c r="C63" s="53"/>
      <c r="D63" s="76"/>
      <c r="E63" s="26"/>
      <c r="F63" s="77"/>
      <c r="G63" s="50"/>
      <c r="H63" s="51"/>
      <c r="I63" s="51"/>
    </row>
    <row r="64" spans="1:9" ht="15">
      <c r="A64" s="25"/>
      <c r="B64" s="25" t="s">
        <v>46</v>
      </c>
      <c r="C64" s="53">
        <v>23</v>
      </c>
      <c r="D64" s="76">
        <v>8090</v>
      </c>
      <c r="E64" s="26"/>
      <c r="F64" s="77">
        <v>6111</v>
      </c>
      <c r="G64" s="50"/>
      <c r="H64" s="51"/>
      <c r="I64" s="51"/>
    </row>
    <row r="65" spans="1:9" ht="15">
      <c r="A65" s="25"/>
      <c r="B65" s="25" t="s">
        <v>19</v>
      </c>
      <c r="C65" s="53"/>
      <c r="D65" s="76">
        <v>3139</v>
      </c>
      <c r="E65" s="26"/>
      <c r="F65" s="81">
        <v>3276</v>
      </c>
      <c r="G65" s="50"/>
      <c r="H65" s="51"/>
      <c r="I65" s="51"/>
    </row>
    <row r="66" spans="1:9" ht="15">
      <c r="A66" s="25"/>
      <c r="B66" s="25" t="s">
        <v>25</v>
      </c>
      <c r="C66" s="53"/>
      <c r="D66" s="76">
        <v>6389</v>
      </c>
      <c r="E66" s="26"/>
      <c r="F66" s="81">
        <v>6807</v>
      </c>
      <c r="G66" s="50"/>
      <c r="H66" s="51"/>
      <c r="I66" s="51"/>
    </row>
    <row r="67" spans="1:9" ht="3" customHeight="1">
      <c r="A67" s="25"/>
      <c r="B67" s="25"/>
      <c r="C67" s="53"/>
      <c r="D67" s="78"/>
      <c r="E67" s="82"/>
      <c r="F67" s="83"/>
      <c r="G67" s="50"/>
      <c r="H67" s="51"/>
      <c r="I67" s="51"/>
    </row>
    <row r="68" spans="1:9" ht="7.5" customHeight="1">
      <c r="A68" s="25"/>
      <c r="B68" s="25"/>
      <c r="C68" s="53"/>
      <c r="D68" s="76"/>
      <c r="E68" s="82"/>
      <c r="F68" s="84"/>
      <c r="G68" s="50"/>
      <c r="H68" s="51"/>
      <c r="I68" s="51"/>
    </row>
    <row r="69" spans="1:9" ht="15">
      <c r="A69" s="25"/>
      <c r="B69" s="25"/>
      <c r="C69" s="53"/>
      <c r="D69" s="76">
        <f>SUM(D64:D66)</f>
        <v>17618</v>
      </c>
      <c r="E69" s="26"/>
      <c r="F69" s="77">
        <f>SUM(F64:F66)</f>
        <v>16194</v>
      </c>
      <c r="G69" s="50"/>
      <c r="H69" s="51"/>
      <c r="I69" s="51"/>
    </row>
    <row r="70" spans="1:9" ht="2.25" customHeight="1">
      <c r="A70" s="25"/>
      <c r="B70" s="25"/>
      <c r="C70" s="53"/>
      <c r="D70" s="78"/>
      <c r="E70" s="82"/>
      <c r="F70" s="83"/>
      <c r="G70" s="50"/>
      <c r="H70" s="51"/>
      <c r="I70" s="51"/>
    </row>
    <row r="71" spans="1:9" ht="7.5" customHeight="1">
      <c r="A71" s="25"/>
      <c r="B71" s="25"/>
      <c r="C71" s="53"/>
      <c r="D71" s="80"/>
      <c r="E71" s="82"/>
      <c r="F71" s="87"/>
      <c r="G71" s="50"/>
      <c r="H71" s="51"/>
      <c r="I71" s="51"/>
    </row>
    <row r="72" spans="1:9" ht="15">
      <c r="A72" s="28" t="s">
        <v>109</v>
      </c>
      <c r="B72" s="25"/>
      <c r="C72" s="53"/>
      <c r="D72" s="76">
        <f>D69+D60</f>
        <v>25954</v>
      </c>
      <c r="E72" s="82"/>
      <c r="F72" s="76">
        <f>F69+F60</f>
        <v>26460</v>
      </c>
      <c r="G72" s="50"/>
      <c r="H72" s="51"/>
      <c r="I72" s="51"/>
    </row>
    <row r="73" spans="1:9" ht="2.25" customHeight="1">
      <c r="A73" s="25"/>
      <c r="B73" s="25"/>
      <c r="C73" s="53"/>
      <c r="D73" s="78"/>
      <c r="E73" s="82"/>
      <c r="F73" s="83"/>
      <c r="G73" s="50"/>
      <c r="H73" s="51"/>
      <c r="I73" s="51"/>
    </row>
    <row r="74" spans="1:9" ht="7.5" customHeight="1">
      <c r="A74" s="25"/>
      <c r="B74" s="25"/>
      <c r="C74" s="53"/>
      <c r="D74" s="76"/>
      <c r="E74" s="82"/>
      <c r="F74" s="84"/>
      <c r="G74" s="50"/>
      <c r="H74" s="51"/>
      <c r="I74" s="51"/>
    </row>
    <row r="75" spans="1:9" ht="15">
      <c r="A75" s="28" t="s">
        <v>110</v>
      </c>
      <c r="B75" s="25"/>
      <c r="C75" s="53"/>
      <c r="D75" s="76">
        <f>D72+D52</f>
        <v>68711</v>
      </c>
      <c r="E75" s="82"/>
      <c r="F75" s="76">
        <f>F72+F52</f>
        <v>72228</v>
      </c>
      <c r="G75" s="50"/>
      <c r="H75" s="51"/>
      <c r="I75" s="51"/>
    </row>
    <row r="76" spans="1:9" ht="2.25" customHeight="1" thickBot="1">
      <c r="A76" s="25"/>
      <c r="B76" s="25"/>
      <c r="C76" s="53"/>
      <c r="D76" s="85"/>
      <c r="E76" s="82"/>
      <c r="F76" s="86"/>
      <c r="G76" s="50"/>
      <c r="H76" s="51"/>
      <c r="I76" s="51"/>
    </row>
    <row r="77" spans="1:9" ht="15">
      <c r="A77" s="25"/>
      <c r="B77" s="25"/>
      <c r="C77" s="53"/>
      <c r="D77" s="76"/>
      <c r="E77" s="26"/>
      <c r="F77" s="77"/>
      <c r="G77" s="50"/>
      <c r="H77" s="51"/>
      <c r="I77" s="51"/>
    </row>
    <row r="78" spans="1:9" ht="15">
      <c r="A78" s="45"/>
      <c r="B78" s="45"/>
      <c r="C78" s="45"/>
      <c r="D78" s="45"/>
      <c r="E78" s="45"/>
      <c r="F78" s="45"/>
      <c r="G78" s="50"/>
      <c r="H78" s="51"/>
      <c r="I78" s="51"/>
    </row>
    <row r="79" spans="1:9" ht="15">
      <c r="A79" s="45"/>
      <c r="B79" s="45"/>
      <c r="C79" s="45"/>
      <c r="D79" s="45"/>
      <c r="E79" s="45"/>
      <c r="F79" s="45"/>
      <c r="G79" s="50"/>
      <c r="H79" s="51"/>
      <c r="I79" s="51"/>
    </row>
    <row r="80" spans="1:9" ht="15">
      <c r="A80" s="45"/>
      <c r="B80" s="45"/>
      <c r="C80" s="45"/>
      <c r="D80" s="45"/>
      <c r="E80" s="45"/>
      <c r="F80" s="45"/>
      <c r="G80" s="50"/>
      <c r="H80" s="51"/>
      <c r="I80" s="51"/>
    </row>
    <row r="81" spans="1:9" ht="10.5" customHeight="1">
      <c r="A81" s="45"/>
      <c r="B81" s="45"/>
      <c r="C81" s="45"/>
      <c r="D81" s="45"/>
      <c r="E81" s="45"/>
      <c r="F81" s="45"/>
      <c r="G81" s="50"/>
      <c r="H81" s="51"/>
      <c r="I81" s="51"/>
    </row>
    <row r="82" spans="1:9" ht="15" customHeight="1">
      <c r="A82" s="119" t="s">
        <v>93</v>
      </c>
      <c r="B82" s="119"/>
      <c r="C82" s="119"/>
      <c r="D82" s="119"/>
      <c r="E82" s="119"/>
      <c r="F82" s="119"/>
      <c r="G82" s="50"/>
      <c r="H82" s="51"/>
      <c r="I82" s="51"/>
    </row>
    <row r="83" spans="1:9" ht="24.75" customHeight="1">
      <c r="A83" s="133" t="s">
        <v>114</v>
      </c>
      <c r="B83" s="133"/>
      <c r="C83" s="133"/>
      <c r="D83" s="133"/>
      <c r="E83" s="133"/>
      <c r="F83" s="133"/>
      <c r="G83" s="50"/>
      <c r="H83" s="51"/>
      <c r="I83" s="51"/>
    </row>
    <row r="84" spans="1:9" ht="15">
      <c r="A84" s="51"/>
      <c r="B84" s="70"/>
      <c r="C84" s="71"/>
      <c r="D84" s="109"/>
      <c r="E84" s="71"/>
      <c r="F84" s="110"/>
      <c r="G84" s="50"/>
      <c r="H84" s="51"/>
      <c r="I84" s="51"/>
    </row>
    <row r="85" spans="1:9" ht="15">
      <c r="A85" s="111"/>
      <c r="B85" s="111"/>
      <c r="C85" s="111"/>
      <c r="D85" s="111"/>
      <c r="E85" s="111"/>
      <c r="F85" s="111"/>
      <c r="G85" s="50"/>
      <c r="H85" s="51"/>
      <c r="I85" s="51"/>
    </row>
    <row r="86" spans="1:9" ht="15">
      <c r="A86" s="51"/>
      <c r="B86" s="51"/>
      <c r="C86" s="70"/>
      <c r="D86" s="109"/>
      <c r="E86" s="71"/>
      <c r="F86" s="110"/>
      <c r="G86" s="50"/>
      <c r="H86" s="51"/>
      <c r="I86" s="51"/>
    </row>
    <row r="87" spans="1:9" ht="15">
      <c r="A87" s="51"/>
      <c r="B87" s="51"/>
      <c r="C87" s="70"/>
      <c r="D87" s="109"/>
      <c r="E87" s="71"/>
      <c r="F87" s="110"/>
      <c r="G87" s="50"/>
      <c r="H87" s="51"/>
      <c r="I87" s="51"/>
    </row>
    <row r="88" spans="1:9" ht="15">
      <c r="A88" s="51"/>
      <c r="B88" s="51"/>
      <c r="C88" s="70"/>
      <c r="D88" s="109"/>
      <c r="E88" s="71"/>
      <c r="F88" s="110"/>
      <c r="G88" s="50"/>
      <c r="H88" s="51"/>
      <c r="I88" s="51"/>
    </row>
    <row r="89" spans="1:9" ht="15">
      <c r="A89" s="51"/>
      <c r="B89" s="51"/>
      <c r="C89" s="70"/>
      <c r="D89" s="109"/>
      <c r="E89" s="71"/>
      <c r="F89" s="110"/>
      <c r="G89" s="50"/>
      <c r="H89" s="51"/>
      <c r="I89" s="51"/>
    </row>
    <row r="90" spans="1:9" ht="15">
      <c r="A90" s="51"/>
      <c r="B90" s="51"/>
      <c r="C90" s="70"/>
      <c r="D90" s="109"/>
      <c r="E90" s="71"/>
      <c r="F90" s="110"/>
      <c r="G90" s="50"/>
      <c r="H90" s="51"/>
      <c r="I90" s="51"/>
    </row>
  </sheetData>
  <mergeCells count="6">
    <mergeCell ref="A83:F83"/>
    <mergeCell ref="A82:F82"/>
    <mergeCell ref="A1:F1"/>
    <mergeCell ref="A3:F3"/>
    <mergeCell ref="A4:F4"/>
    <mergeCell ref="A2:F2"/>
  </mergeCells>
  <printOptions horizontalCentered="1"/>
  <pageMargins left="0.75" right="0.5" top="0.75" bottom="0.75" header="0.5" footer="0.37"/>
  <pageSetup horizontalDpi="600" verticalDpi="600" orientation="portrait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</sheetPr>
  <dimension ref="A1:AA83"/>
  <sheetViews>
    <sheetView zoomScale="80" zoomScaleNormal="80" workbookViewId="0" topLeftCell="A31">
      <selection activeCell="C53" sqref="C53"/>
    </sheetView>
  </sheetViews>
  <sheetFormatPr defaultColWidth="9.140625" defaultRowHeight="12.75"/>
  <cols>
    <col min="1" max="1" width="69.00390625" style="15" customWidth="1"/>
    <col min="2" max="2" width="1.421875" style="15" customWidth="1"/>
    <col min="3" max="3" width="17.00390625" style="16" customWidth="1"/>
    <col min="4" max="4" width="1.57421875" style="17" customWidth="1"/>
    <col min="5" max="5" width="16.57421875" style="11" customWidth="1"/>
    <col min="6" max="6" width="2.140625" style="18" customWidth="1"/>
    <col min="7" max="7" width="14.00390625" style="15" customWidth="1"/>
    <col min="8" max="8" width="2.28125" style="15" customWidth="1"/>
    <col min="9" max="9" width="16.57421875" style="15" customWidth="1"/>
    <col min="10" max="16384" width="9.140625" style="15" customWidth="1"/>
  </cols>
  <sheetData>
    <row r="1" spans="1:27" s="13" customFormat="1" ht="15.75">
      <c r="A1" s="20" t="s">
        <v>71</v>
      </c>
      <c r="B1" s="25"/>
      <c r="C1" s="93"/>
      <c r="D1" s="27"/>
      <c r="E1" s="26"/>
      <c r="F1" s="26"/>
      <c r="G1" s="25"/>
      <c r="H1" s="25"/>
      <c r="I1" s="25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  <c r="W1" s="94"/>
      <c r="X1" s="94"/>
      <c r="Y1" s="94"/>
      <c r="Z1" s="94"/>
      <c r="AA1" s="94"/>
    </row>
    <row r="2" spans="1:27" s="13" customFormat="1" ht="12.75">
      <c r="A2" s="24" t="s">
        <v>66</v>
      </c>
      <c r="B2" s="25"/>
      <c r="C2" s="93"/>
      <c r="D2" s="27"/>
      <c r="E2" s="26"/>
      <c r="F2" s="26"/>
      <c r="G2" s="25"/>
      <c r="H2" s="25"/>
      <c r="I2" s="25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</row>
    <row r="3" spans="1:27" s="13" customFormat="1" ht="12.75">
      <c r="A3" s="28" t="s">
        <v>34</v>
      </c>
      <c r="B3" s="25"/>
      <c r="C3" s="93"/>
      <c r="D3" s="27"/>
      <c r="E3" s="26"/>
      <c r="F3" s="26"/>
      <c r="G3" s="25"/>
      <c r="H3" s="25"/>
      <c r="I3" s="25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  <c r="V3" s="94"/>
      <c r="W3" s="94"/>
      <c r="X3" s="94"/>
      <c r="Y3" s="94"/>
      <c r="Z3" s="94"/>
      <c r="AA3" s="94"/>
    </row>
    <row r="4" spans="1:27" s="13" customFormat="1" ht="12.75">
      <c r="A4" s="28" t="s">
        <v>129</v>
      </c>
      <c r="B4" s="25"/>
      <c r="C4" s="93"/>
      <c r="D4" s="27"/>
      <c r="E4" s="26"/>
      <c r="F4" s="26"/>
      <c r="G4" s="25"/>
      <c r="H4" s="25"/>
      <c r="I4" s="25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  <c r="X4" s="94"/>
      <c r="Y4" s="94"/>
      <c r="Z4" s="94"/>
      <c r="AA4" s="94"/>
    </row>
    <row r="5" spans="1:27" s="13" customFormat="1" ht="12.75">
      <c r="A5" s="28"/>
      <c r="B5" s="25"/>
      <c r="C5" s="93"/>
      <c r="D5" s="27"/>
      <c r="E5" s="26"/>
      <c r="F5" s="26"/>
      <c r="G5" s="25"/>
      <c r="H5" s="25"/>
      <c r="I5" s="25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4"/>
    </row>
    <row r="6" spans="1:27" s="13" customFormat="1" ht="12.75">
      <c r="A6" s="28"/>
      <c r="B6" s="25"/>
      <c r="C6" s="121" t="s">
        <v>59</v>
      </c>
      <c r="D6" s="121"/>
      <c r="E6" s="121"/>
      <c r="F6" s="26"/>
      <c r="G6" s="25"/>
      <c r="H6" s="25"/>
      <c r="I6" s="25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</row>
    <row r="7" spans="1:27" s="13" customFormat="1" ht="12.75">
      <c r="A7" s="28"/>
      <c r="B7" s="25"/>
      <c r="C7" s="29"/>
      <c r="D7" s="27"/>
      <c r="E7" s="29"/>
      <c r="F7" s="26"/>
      <c r="G7" s="25"/>
      <c r="H7" s="25"/>
      <c r="I7" s="25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94"/>
    </row>
    <row r="8" spans="1:27" s="13" customFormat="1" ht="12.75">
      <c r="A8" s="28"/>
      <c r="B8" s="25"/>
      <c r="C8" s="29"/>
      <c r="D8" s="27"/>
      <c r="E8" s="29"/>
      <c r="F8" s="26"/>
      <c r="G8" s="25"/>
      <c r="H8" s="25"/>
      <c r="I8" s="25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  <c r="X8" s="94"/>
      <c r="Y8" s="94"/>
      <c r="Z8" s="94"/>
      <c r="AA8" s="94"/>
    </row>
    <row r="9" spans="1:27" s="13" customFormat="1" ht="12.75">
      <c r="A9" s="28"/>
      <c r="B9" s="25"/>
      <c r="C9" s="54" t="s">
        <v>130</v>
      </c>
      <c r="D9" s="27"/>
      <c r="E9" s="54" t="s">
        <v>115</v>
      </c>
      <c r="F9" s="26"/>
      <c r="G9" s="53"/>
      <c r="H9" s="53"/>
      <c r="I9" s="5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  <c r="X9" s="94"/>
      <c r="Y9" s="94"/>
      <c r="Z9" s="94"/>
      <c r="AA9" s="94"/>
    </row>
    <row r="10" spans="1:27" s="13" customFormat="1" ht="12.75">
      <c r="A10" s="28"/>
      <c r="B10" s="25"/>
      <c r="C10" s="74" t="s">
        <v>0</v>
      </c>
      <c r="D10" s="27"/>
      <c r="E10" s="74" t="s">
        <v>0</v>
      </c>
      <c r="F10" s="26"/>
      <c r="G10" s="53"/>
      <c r="H10" s="53"/>
      <c r="I10" s="5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</row>
    <row r="11" spans="1:27" s="13" customFormat="1" ht="12.75">
      <c r="A11" s="28"/>
      <c r="B11" s="25"/>
      <c r="C11" s="29" t="s">
        <v>1</v>
      </c>
      <c r="D11" s="27"/>
      <c r="E11" s="29" t="s">
        <v>1</v>
      </c>
      <c r="F11" s="26"/>
      <c r="G11" s="53"/>
      <c r="H11" s="53"/>
      <c r="I11" s="5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</row>
    <row r="12" spans="1:27" s="13" customFormat="1" ht="12.75">
      <c r="A12" s="28"/>
      <c r="B12" s="25"/>
      <c r="C12" s="93"/>
      <c r="D12" s="27"/>
      <c r="E12" s="54"/>
      <c r="F12" s="26"/>
      <c r="G12" s="54"/>
      <c r="H12" s="53"/>
      <c r="I12" s="5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</row>
    <row r="13" spans="1:27" s="13" customFormat="1" ht="12.75">
      <c r="A13" s="28" t="s">
        <v>124</v>
      </c>
      <c r="B13" s="25"/>
      <c r="C13" s="63">
        <f>'Income Statement'!G34</f>
        <v>-3375</v>
      </c>
      <c r="D13" s="19"/>
      <c r="E13" s="63">
        <v>-4875</v>
      </c>
      <c r="F13" s="26"/>
      <c r="G13" s="54"/>
      <c r="H13" s="53"/>
      <c r="I13" s="5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  <c r="V13" s="94"/>
      <c r="W13" s="94"/>
      <c r="X13" s="94"/>
      <c r="Y13" s="94"/>
      <c r="Z13" s="94"/>
      <c r="AA13" s="94"/>
    </row>
    <row r="14" spans="1:27" s="13" customFormat="1" ht="12.75">
      <c r="A14" s="25" t="s">
        <v>35</v>
      </c>
      <c r="B14" s="25"/>
      <c r="C14" s="36"/>
      <c r="D14" s="19"/>
      <c r="E14" s="36"/>
      <c r="F14" s="30"/>
      <c r="G14" s="29"/>
      <c r="H14" s="32"/>
      <c r="I14" s="29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  <c r="V14" s="94"/>
      <c r="W14" s="94"/>
      <c r="X14" s="94"/>
      <c r="Y14" s="94"/>
      <c r="Z14" s="94"/>
      <c r="AA14" s="94"/>
    </row>
    <row r="15" spans="1:27" s="9" customFormat="1" ht="12.75">
      <c r="A15" s="32"/>
      <c r="B15" s="32"/>
      <c r="C15" s="36"/>
      <c r="D15" s="95"/>
      <c r="E15" s="36"/>
      <c r="F15" s="33"/>
      <c r="G15" s="29"/>
      <c r="H15" s="32"/>
      <c r="I15" s="29"/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</row>
    <row r="16" spans="1:27" s="9" customFormat="1" ht="12.75">
      <c r="A16" s="96" t="s">
        <v>36</v>
      </c>
      <c r="B16" s="32"/>
      <c r="C16" s="36">
        <v>2379</v>
      </c>
      <c r="D16" s="95"/>
      <c r="E16" s="36">
        <v>2965</v>
      </c>
      <c r="F16" s="33"/>
      <c r="G16" s="29"/>
      <c r="H16" s="32"/>
      <c r="I16" s="29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</row>
    <row r="17" spans="1:27" s="9" customFormat="1" ht="12.75">
      <c r="A17" s="96" t="s">
        <v>54</v>
      </c>
      <c r="B17" s="32"/>
      <c r="C17" s="36">
        <v>710</v>
      </c>
      <c r="D17" s="95"/>
      <c r="E17" s="36">
        <v>613</v>
      </c>
      <c r="F17" s="33"/>
      <c r="G17" s="97"/>
      <c r="H17" s="27"/>
      <c r="I17" s="9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</row>
    <row r="18" spans="1:27" s="9" customFormat="1" ht="12.75">
      <c r="A18" s="32"/>
      <c r="B18" s="32"/>
      <c r="C18" s="37"/>
      <c r="D18" s="95"/>
      <c r="E18" s="37"/>
      <c r="F18" s="33"/>
      <c r="G18" s="29"/>
      <c r="H18" s="27"/>
      <c r="I18" s="29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</row>
    <row r="19" spans="1:27" s="9" customFormat="1" ht="12.75">
      <c r="A19" s="96" t="s">
        <v>125</v>
      </c>
      <c r="B19" s="32"/>
      <c r="C19" s="36">
        <f>SUM(C13:C18)</f>
        <v>-286</v>
      </c>
      <c r="D19" s="95"/>
      <c r="E19" s="36">
        <f>SUM(E13:E18)</f>
        <v>-1297</v>
      </c>
      <c r="F19" s="33"/>
      <c r="G19" s="29"/>
      <c r="H19" s="27"/>
      <c r="I19" s="29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</row>
    <row r="20" spans="1:27" s="9" customFormat="1" ht="12.75">
      <c r="A20" s="32"/>
      <c r="B20" s="32"/>
      <c r="C20" s="36"/>
      <c r="D20" s="95"/>
      <c r="E20" s="36"/>
      <c r="F20" s="33"/>
      <c r="G20" s="29"/>
      <c r="H20" s="27"/>
      <c r="I20" s="29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</row>
    <row r="21" spans="1:27" s="9" customFormat="1" ht="12.75">
      <c r="A21" s="96" t="s">
        <v>37</v>
      </c>
      <c r="B21" s="32"/>
      <c r="C21" s="36"/>
      <c r="D21" s="95"/>
      <c r="E21" s="36"/>
      <c r="F21" s="33"/>
      <c r="G21" s="29"/>
      <c r="H21" s="27"/>
      <c r="I21" s="29"/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</row>
    <row r="22" spans="1:27" s="9" customFormat="1" ht="12.75">
      <c r="A22" s="96" t="s">
        <v>38</v>
      </c>
      <c r="B22" s="32"/>
      <c r="C22" s="36">
        <v>956</v>
      </c>
      <c r="D22" s="95"/>
      <c r="E22" s="36">
        <v>-77</v>
      </c>
      <c r="F22" s="33"/>
      <c r="G22" s="29"/>
      <c r="H22" s="27"/>
      <c r="I22" s="29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</row>
    <row r="23" spans="1:27" s="9" customFormat="1" ht="12.75">
      <c r="A23" s="96" t="s">
        <v>39</v>
      </c>
      <c r="B23" s="32"/>
      <c r="C23" s="37">
        <v>-555</v>
      </c>
      <c r="D23" s="95"/>
      <c r="E23" s="37">
        <v>3774</v>
      </c>
      <c r="F23" s="33"/>
      <c r="G23" s="29"/>
      <c r="H23" s="27"/>
      <c r="I23" s="29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</row>
    <row r="24" spans="1:27" s="9" customFormat="1" ht="12.75">
      <c r="A24" s="96" t="s">
        <v>55</v>
      </c>
      <c r="B24" s="32"/>
      <c r="C24" s="36">
        <f>SUM(C19:C23)</f>
        <v>115</v>
      </c>
      <c r="D24" s="95"/>
      <c r="E24" s="36">
        <f>SUM(E19:E23)</f>
        <v>2400</v>
      </c>
      <c r="F24" s="33"/>
      <c r="G24" s="29"/>
      <c r="H24" s="27"/>
      <c r="I24" s="29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</row>
    <row r="25" spans="1:27" s="9" customFormat="1" ht="12.75">
      <c r="A25" s="96" t="s">
        <v>118</v>
      </c>
      <c r="B25" s="32"/>
      <c r="C25" s="36">
        <v>-791</v>
      </c>
      <c r="D25" s="95"/>
      <c r="E25" s="36">
        <v>-693</v>
      </c>
      <c r="F25" s="33"/>
      <c r="G25" s="29"/>
      <c r="H25" s="27"/>
      <c r="I25" s="29"/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</row>
    <row r="26" spans="1:27" s="9" customFormat="1" ht="12.75">
      <c r="A26" s="96" t="s">
        <v>119</v>
      </c>
      <c r="B26" s="32"/>
      <c r="C26" s="36">
        <v>-4</v>
      </c>
      <c r="D26" s="95"/>
      <c r="E26" s="36">
        <v>-141</v>
      </c>
      <c r="F26" s="33"/>
      <c r="G26" s="29"/>
      <c r="H26" s="27"/>
      <c r="I26" s="29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</row>
    <row r="27" spans="1:27" s="9" customFormat="1" ht="12.75">
      <c r="A27" s="96" t="s">
        <v>120</v>
      </c>
      <c r="B27" s="32"/>
      <c r="C27" s="37">
        <v>474</v>
      </c>
      <c r="D27" s="95"/>
      <c r="E27" s="37">
        <v>69</v>
      </c>
      <c r="F27" s="33"/>
      <c r="G27" s="29"/>
      <c r="H27" s="27"/>
      <c r="I27" s="29"/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</row>
    <row r="28" spans="1:27" s="9" customFormat="1" ht="12.75">
      <c r="A28" s="96" t="s">
        <v>137</v>
      </c>
      <c r="B28" s="32"/>
      <c r="C28" s="98">
        <f>SUM(C24:C27)</f>
        <v>-206</v>
      </c>
      <c r="D28" s="95"/>
      <c r="E28" s="98">
        <f>SUM(E24:E27)</f>
        <v>1635</v>
      </c>
      <c r="F28" s="33"/>
      <c r="G28" s="29"/>
      <c r="H28" s="27"/>
      <c r="I28" s="29"/>
      <c r="J28" s="27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</row>
    <row r="29" spans="1:27" s="9" customFormat="1" ht="12.75">
      <c r="A29" s="32"/>
      <c r="B29" s="32"/>
      <c r="C29" s="36"/>
      <c r="D29" s="95"/>
      <c r="E29" s="36"/>
      <c r="F29" s="33"/>
      <c r="G29" s="29"/>
      <c r="H29" s="27"/>
      <c r="I29" s="29"/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</row>
    <row r="30" spans="1:27" s="9" customFormat="1" ht="12.75">
      <c r="A30" s="96" t="s">
        <v>40</v>
      </c>
      <c r="B30" s="32"/>
      <c r="C30" s="36"/>
      <c r="D30" s="95"/>
      <c r="E30" s="36"/>
      <c r="F30" s="33"/>
      <c r="G30" s="29"/>
      <c r="H30" s="27"/>
      <c r="I30" s="29"/>
      <c r="J30" s="27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</row>
    <row r="31" spans="1:27" s="9" customFormat="1" ht="12.75">
      <c r="A31" s="96" t="s">
        <v>41</v>
      </c>
      <c r="B31" s="32"/>
      <c r="C31" s="99">
        <v>-112</v>
      </c>
      <c r="D31" s="95"/>
      <c r="E31" s="99">
        <v>-3860</v>
      </c>
      <c r="F31" s="33"/>
      <c r="G31" s="29"/>
      <c r="H31" s="27"/>
      <c r="I31" s="29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</row>
    <row r="32" spans="1:27" s="9" customFormat="1" ht="12.75">
      <c r="A32" s="96" t="s">
        <v>56</v>
      </c>
      <c r="B32" s="32"/>
      <c r="C32" s="100">
        <v>29</v>
      </c>
      <c r="D32" s="95"/>
      <c r="E32" s="100">
        <v>19</v>
      </c>
      <c r="F32" s="33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</row>
    <row r="33" spans="1:27" s="9" customFormat="1" ht="12.75">
      <c r="A33" s="96" t="s">
        <v>122</v>
      </c>
      <c r="B33" s="27"/>
      <c r="C33" s="36">
        <f>SUM(C31:C32)</f>
        <v>-83</v>
      </c>
      <c r="D33" s="19"/>
      <c r="E33" s="36">
        <f>SUM(E31:E32)</f>
        <v>-3841</v>
      </c>
      <c r="F33" s="30"/>
      <c r="G33" s="30"/>
      <c r="H33" s="27"/>
      <c r="I33" s="33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</row>
    <row r="34" spans="1:27" s="9" customFormat="1" ht="12.75">
      <c r="A34" s="96"/>
      <c r="B34" s="27"/>
      <c r="C34" s="36"/>
      <c r="D34" s="19"/>
      <c r="E34" s="36"/>
      <c r="F34" s="30"/>
      <c r="G34" s="30"/>
      <c r="H34" s="27"/>
      <c r="I34" s="33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</row>
    <row r="35" spans="1:27" s="9" customFormat="1" ht="12.75">
      <c r="A35" s="27" t="s">
        <v>42</v>
      </c>
      <c r="B35" s="27"/>
      <c r="C35" s="37"/>
      <c r="D35" s="19"/>
      <c r="E35" s="37"/>
      <c r="F35" s="30"/>
      <c r="G35" s="30"/>
      <c r="H35" s="27"/>
      <c r="I35" s="30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</row>
    <row r="36" spans="1:27" s="9" customFormat="1" ht="12.75">
      <c r="A36" s="27" t="s">
        <v>43</v>
      </c>
      <c r="B36" s="27"/>
      <c r="C36" s="100">
        <v>-1042</v>
      </c>
      <c r="D36" s="19"/>
      <c r="E36" s="100">
        <v>1921</v>
      </c>
      <c r="F36" s="30"/>
      <c r="G36" s="30"/>
      <c r="H36" s="27"/>
      <c r="I36" s="30"/>
      <c r="J36" s="27"/>
      <c r="K36" s="27"/>
      <c r="L36" s="27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</row>
    <row r="37" spans="1:27" s="9" customFormat="1" ht="12.75">
      <c r="A37" s="101" t="s">
        <v>126</v>
      </c>
      <c r="B37" s="27"/>
      <c r="C37" s="36">
        <f>SUM(C36:C36)</f>
        <v>-1042</v>
      </c>
      <c r="D37" s="19"/>
      <c r="E37" s="36">
        <f>SUM(E36:E36)</f>
        <v>1921</v>
      </c>
      <c r="F37" s="30"/>
      <c r="G37" s="30"/>
      <c r="H37" s="27"/>
      <c r="I37" s="30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</row>
    <row r="38" spans="1:27" s="9" customFormat="1" ht="12.75">
      <c r="A38" s="27"/>
      <c r="B38" s="27"/>
      <c r="C38" s="36"/>
      <c r="D38" s="19"/>
      <c r="E38" s="36"/>
      <c r="F38" s="30"/>
      <c r="G38" s="30"/>
      <c r="H38" s="27"/>
      <c r="I38" s="30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</row>
    <row r="39" spans="1:27" s="9" customFormat="1" ht="12.75">
      <c r="A39" s="96" t="s">
        <v>44</v>
      </c>
      <c r="B39" s="27"/>
      <c r="C39" s="36">
        <f>C28+C33+C37</f>
        <v>-1331</v>
      </c>
      <c r="D39" s="19"/>
      <c r="E39" s="36">
        <f>E28+E33+E37</f>
        <v>-285</v>
      </c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</row>
    <row r="40" spans="1:27" s="9" customFormat="1" ht="12.75">
      <c r="A40" s="96"/>
      <c r="B40" s="27"/>
      <c r="C40" s="36"/>
      <c r="D40" s="19"/>
      <c r="E40" s="36"/>
      <c r="F40" s="30"/>
      <c r="G40" s="30"/>
      <c r="H40" s="27"/>
      <c r="I40" s="33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</row>
    <row r="41" spans="1:27" s="9" customFormat="1" ht="12.75">
      <c r="A41" s="96" t="s">
        <v>45</v>
      </c>
      <c r="B41" s="27"/>
      <c r="C41" s="102">
        <f>E45</f>
        <v>-2165</v>
      </c>
      <c r="D41" s="19"/>
      <c r="E41" s="102">
        <v>-1850</v>
      </c>
      <c r="F41" s="30"/>
      <c r="G41" s="30"/>
      <c r="H41" s="27"/>
      <c r="I41" s="30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</row>
    <row r="42" spans="1:27" s="9" customFormat="1" ht="12.75">
      <c r="A42" s="96"/>
      <c r="B42" s="27"/>
      <c r="C42" s="102"/>
      <c r="D42" s="19"/>
      <c r="E42" s="102"/>
      <c r="F42" s="30"/>
      <c r="G42" s="30"/>
      <c r="H42" s="27"/>
      <c r="I42" s="30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</row>
    <row r="43" spans="1:27" s="9" customFormat="1" ht="12.75">
      <c r="A43" s="96" t="s">
        <v>81</v>
      </c>
      <c r="B43" s="27"/>
      <c r="C43" s="102">
        <v>3</v>
      </c>
      <c r="D43" s="19"/>
      <c r="E43" s="102">
        <v>-30</v>
      </c>
      <c r="F43" s="30"/>
      <c r="G43" s="30"/>
      <c r="H43" s="27"/>
      <c r="I43" s="30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</row>
    <row r="44" spans="1:27" s="9" customFormat="1" ht="12.75">
      <c r="A44" s="96"/>
      <c r="B44" s="27"/>
      <c r="C44" s="36"/>
      <c r="D44" s="19"/>
      <c r="E44" s="36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</row>
    <row r="45" spans="1:27" s="9" customFormat="1" ht="13.5" thickBot="1">
      <c r="A45" s="96" t="s">
        <v>57</v>
      </c>
      <c r="B45" s="27"/>
      <c r="C45" s="103">
        <f>SUM(C39:C43)</f>
        <v>-3493</v>
      </c>
      <c r="D45" s="19"/>
      <c r="E45" s="103">
        <f>SUM(E39:E43)</f>
        <v>-2165</v>
      </c>
      <c r="F45" s="30"/>
      <c r="G45" s="30"/>
      <c r="H45" s="27"/>
      <c r="I45" s="33"/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</row>
    <row r="46" spans="1:27" s="9" customFormat="1" ht="12.75">
      <c r="A46" s="96"/>
      <c r="B46" s="27"/>
      <c r="C46" s="36"/>
      <c r="D46" s="19"/>
      <c r="E46" s="36"/>
      <c r="F46" s="30"/>
      <c r="G46" s="30"/>
      <c r="H46" s="27"/>
      <c r="I46" s="30"/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</row>
    <row r="47" spans="1:27" s="9" customFormat="1" ht="12.75">
      <c r="A47" s="96" t="s">
        <v>48</v>
      </c>
      <c r="B47" s="27"/>
      <c r="C47" s="36"/>
      <c r="D47" s="19"/>
      <c r="E47" s="36"/>
      <c r="F47" s="30"/>
      <c r="G47" s="30"/>
      <c r="H47" s="27"/>
      <c r="I47" s="30"/>
      <c r="J47" s="27"/>
      <c r="K47" s="27"/>
      <c r="L47" s="27"/>
      <c r="M47" s="27"/>
      <c r="N47" s="27"/>
      <c r="O47" s="27"/>
      <c r="P47" s="27"/>
      <c r="Q47" s="27"/>
      <c r="R47" s="27"/>
      <c r="S47" s="27"/>
      <c r="T47" s="27"/>
      <c r="U47" s="27"/>
      <c r="V47" s="27"/>
      <c r="W47" s="27"/>
      <c r="X47" s="27"/>
      <c r="Y47" s="27"/>
      <c r="Z47" s="27"/>
      <c r="AA47" s="27"/>
    </row>
    <row r="48" spans="1:27" s="9" customFormat="1" ht="12.75">
      <c r="A48" s="96" t="s">
        <v>49</v>
      </c>
      <c r="B48" s="27"/>
      <c r="C48" s="36"/>
      <c r="D48" s="19"/>
      <c r="E48" s="36"/>
      <c r="F48" s="30"/>
      <c r="G48" s="30"/>
      <c r="H48" s="27"/>
      <c r="I48" s="30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</row>
    <row r="49" spans="1:27" s="9" customFormat="1" ht="12.75">
      <c r="A49" s="96"/>
      <c r="B49" s="27"/>
      <c r="C49" s="36"/>
      <c r="D49" s="19"/>
      <c r="E49" s="36"/>
      <c r="F49" s="27"/>
      <c r="G49" s="27"/>
      <c r="H49" s="27"/>
      <c r="I49" s="27"/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</row>
    <row r="50" spans="1:27" s="9" customFormat="1" ht="12.75">
      <c r="A50" s="96" t="s">
        <v>18</v>
      </c>
      <c r="B50" s="27"/>
      <c r="C50" s="36">
        <v>744</v>
      </c>
      <c r="D50" s="19"/>
      <c r="E50" s="36">
        <v>608</v>
      </c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</row>
    <row r="51" spans="1:27" s="9" customFormat="1" ht="12.75">
      <c r="A51" s="96" t="s">
        <v>73</v>
      </c>
      <c r="B51" s="27"/>
      <c r="C51" s="36"/>
      <c r="D51" s="19"/>
      <c r="E51" s="36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</row>
    <row r="52" spans="1:27" s="9" customFormat="1" ht="12.75">
      <c r="A52" s="96" t="s">
        <v>127</v>
      </c>
      <c r="B52" s="27"/>
      <c r="C52" s="36">
        <v>-4237</v>
      </c>
      <c r="D52" s="19"/>
      <c r="E52" s="36">
        <v>-2773</v>
      </c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</row>
    <row r="53" spans="1:27" s="9" customFormat="1" ht="13.5" thickBot="1">
      <c r="A53" s="27"/>
      <c r="B53" s="27"/>
      <c r="C53" s="103">
        <f>SUM(C50:C52)</f>
        <v>-3493</v>
      </c>
      <c r="D53" s="19"/>
      <c r="E53" s="103">
        <f>SUM(E50:E52)</f>
        <v>-2165</v>
      </c>
      <c r="F53" s="30"/>
      <c r="G53" s="30"/>
      <c r="H53" s="27"/>
      <c r="I53" s="33"/>
      <c r="J53" s="27"/>
      <c r="K53" s="27"/>
      <c r="L53" s="27"/>
      <c r="M53" s="27"/>
      <c r="N53" s="27"/>
      <c r="O53" s="27"/>
      <c r="P53" s="27"/>
      <c r="Q53" s="27"/>
      <c r="R53" s="27"/>
      <c r="S53" s="27"/>
      <c r="T53" s="27"/>
      <c r="U53" s="27"/>
      <c r="V53" s="27"/>
      <c r="W53" s="27"/>
      <c r="X53" s="27"/>
      <c r="Y53" s="27"/>
      <c r="Z53" s="27"/>
      <c r="AA53" s="27"/>
    </row>
    <row r="54" spans="1:27" s="9" customFormat="1" ht="7.5" customHeight="1">
      <c r="A54" s="27"/>
      <c r="B54" s="27"/>
      <c r="C54" s="36"/>
      <c r="D54" s="19"/>
      <c r="E54" s="19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</row>
    <row r="55" spans="1:27" s="9" customFormat="1" ht="15" customHeight="1">
      <c r="A55" s="27"/>
      <c r="B55" s="32"/>
      <c r="C55" s="30"/>
      <c r="D55" s="30"/>
      <c r="E55" s="30"/>
      <c r="F55" s="30"/>
      <c r="G55" s="30"/>
      <c r="H55" s="30"/>
      <c r="I55" s="30"/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</row>
    <row r="56" spans="1:27" s="9" customFormat="1" ht="21" customHeight="1">
      <c r="A56" s="135"/>
      <c r="B56" s="136"/>
      <c r="C56" s="136"/>
      <c r="D56" s="136"/>
      <c r="E56" s="136"/>
      <c r="F56" s="136"/>
      <c r="G56" s="136"/>
      <c r="H56" s="136"/>
      <c r="I56" s="104"/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</row>
    <row r="57" spans="1:27" s="9" customFormat="1" ht="15" customHeight="1">
      <c r="A57" s="134"/>
      <c r="B57" s="135"/>
      <c r="C57" s="135"/>
      <c r="D57" s="135"/>
      <c r="E57" s="135"/>
      <c r="F57" s="135"/>
      <c r="G57" s="135"/>
      <c r="H57" s="135"/>
      <c r="I57" s="135"/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</row>
    <row r="58" spans="1:27" s="9" customFormat="1" ht="12" customHeight="1">
      <c r="A58" s="27"/>
      <c r="B58" s="27"/>
      <c r="C58" s="105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</row>
    <row r="59" spans="1:27" s="9" customFormat="1" ht="13.5" customHeight="1">
      <c r="A59" s="119" t="s">
        <v>95</v>
      </c>
      <c r="B59" s="119"/>
      <c r="C59" s="119"/>
      <c r="D59" s="119"/>
      <c r="E59" s="119"/>
      <c r="F59" s="119"/>
      <c r="G59" s="106"/>
      <c r="H59" s="106"/>
      <c r="I59" s="106"/>
      <c r="J59" s="27"/>
      <c r="K59" s="27"/>
      <c r="L59" s="27"/>
      <c r="M59" s="27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</row>
    <row r="60" spans="1:27" s="10" customFormat="1" ht="15" customHeight="1">
      <c r="A60" s="119" t="s">
        <v>114</v>
      </c>
      <c r="B60" s="119"/>
      <c r="C60" s="119"/>
      <c r="D60" s="119"/>
      <c r="E60" s="119"/>
      <c r="F60" s="119"/>
      <c r="G60" s="107"/>
      <c r="H60" s="107"/>
      <c r="I60" s="107"/>
      <c r="J60" s="23"/>
      <c r="K60" s="108"/>
      <c r="L60" s="23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</row>
    <row r="61" spans="1:11" s="10" customFormat="1" ht="12.75">
      <c r="A61" s="27"/>
      <c r="B61" s="32"/>
      <c r="C61" s="30"/>
      <c r="D61" s="30"/>
      <c r="E61" s="30"/>
      <c r="F61" s="30"/>
      <c r="G61" s="30"/>
      <c r="H61" s="30"/>
      <c r="I61" s="30"/>
      <c r="J61" s="12"/>
      <c r="K61" s="14"/>
    </row>
    <row r="62" spans="1:11" s="10" customFormat="1" ht="15" customHeight="1">
      <c r="A62" s="21"/>
      <c r="B62" s="21"/>
      <c r="C62" s="21"/>
      <c r="D62" s="21"/>
      <c r="E62" s="21"/>
      <c r="F62" s="21"/>
      <c r="G62" s="21"/>
      <c r="H62" s="21"/>
      <c r="I62" s="21"/>
      <c r="J62" s="12"/>
      <c r="K62" s="14"/>
    </row>
    <row r="63" spans="1:9" s="9" customFormat="1" ht="12.75">
      <c r="A63" s="27"/>
      <c r="B63" s="27"/>
      <c r="C63" s="27"/>
      <c r="D63" s="27"/>
      <c r="E63" s="27"/>
      <c r="F63" s="27"/>
      <c r="G63" s="27"/>
      <c r="H63" s="27"/>
      <c r="I63" s="27"/>
    </row>
    <row r="64" spans="1:9" s="9" customFormat="1" ht="12.75">
      <c r="A64" s="27"/>
      <c r="B64" s="27"/>
      <c r="C64" s="27"/>
      <c r="D64" s="27"/>
      <c r="E64" s="27"/>
      <c r="F64" s="27"/>
      <c r="G64" s="27"/>
      <c r="H64" s="27"/>
      <c r="I64" s="27"/>
    </row>
    <row r="65" spans="1:9" ht="12.75">
      <c r="A65" s="112"/>
      <c r="B65" s="112"/>
      <c r="C65" s="113"/>
      <c r="D65" s="114"/>
      <c r="E65" s="22"/>
      <c r="F65" s="115"/>
      <c r="G65" s="112"/>
      <c r="H65" s="112"/>
      <c r="I65" s="112"/>
    </row>
    <row r="66" spans="1:9" ht="12.75">
      <c r="A66" s="112"/>
      <c r="B66" s="112"/>
      <c r="C66" s="113"/>
      <c r="D66" s="114"/>
      <c r="E66" s="22"/>
      <c r="F66" s="115"/>
      <c r="G66" s="112"/>
      <c r="H66" s="112"/>
      <c r="I66" s="112"/>
    </row>
    <row r="67" spans="1:9" ht="12.75">
      <c r="A67" s="112"/>
      <c r="B67" s="112"/>
      <c r="C67" s="113"/>
      <c r="D67" s="114"/>
      <c r="E67" s="22"/>
      <c r="F67" s="115"/>
      <c r="G67" s="112"/>
      <c r="H67" s="112"/>
      <c r="I67" s="112"/>
    </row>
    <row r="68" spans="1:9" ht="12.75">
      <c r="A68" s="112"/>
      <c r="B68" s="112"/>
      <c r="C68" s="113"/>
      <c r="D68" s="114"/>
      <c r="E68" s="22"/>
      <c r="F68" s="115"/>
      <c r="G68" s="112"/>
      <c r="H68" s="112"/>
      <c r="I68" s="112"/>
    </row>
    <row r="69" spans="1:9" ht="12.75">
      <c r="A69" s="112"/>
      <c r="B69" s="112"/>
      <c r="C69" s="113"/>
      <c r="D69" s="114"/>
      <c r="E69" s="22"/>
      <c r="F69" s="115"/>
      <c r="G69" s="112"/>
      <c r="H69" s="112"/>
      <c r="I69" s="112"/>
    </row>
    <row r="70" spans="1:9" ht="12.75">
      <c r="A70" s="112"/>
      <c r="B70" s="112"/>
      <c r="C70" s="113"/>
      <c r="D70" s="114"/>
      <c r="E70" s="22"/>
      <c r="F70" s="115"/>
      <c r="G70" s="112"/>
      <c r="H70" s="112"/>
      <c r="I70" s="112"/>
    </row>
    <row r="71" spans="1:9" ht="12.75">
      <c r="A71" s="112"/>
      <c r="B71" s="112"/>
      <c r="C71" s="113"/>
      <c r="D71" s="114"/>
      <c r="E71" s="22"/>
      <c r="F71" s="115"/>
      <c r="G71" s="112"/>
      <c r="H71" s="112"/>
      <c r="I71" s="112"/>
    </row>
    <row r="72" spans="1:9" ht="12.75">
      <c r="A72" s="112"/>
      <c r="B72" s="112"/>
      <c r="C72" s="113"/>
      <c r="D72" s="114"/>
      <c r="E72" s="22"/>
      <c r="F72" s="115"/>
      <c r="G72" s="112"/>
      <c r="H72" s="112"/>
      <c r="I72" s="112"/>
    </row>
    <row r="73" spans="1:9" ht="12.75">
      <c r="A73" s="112"/>
      <c r="B73" s="112"/>
      <c r="C73" s="113"/>
      <c r="D73" s="114"/>
      <c r="E73" s="22"/>
      <c r="F73" s="115"/>
      <c r="G73" s="112"/>
      <c r="H73" s="112"/>
      <c r="I73" s="112"/>
    </row>
    <row r="74" spans="1:9" ht="12.75">
      <c r="A74" s="112"/>
      <c r="B74" s="112"/>
      <c r="C74" s="113"/>
      <c r="D74" s="114"/>
      <c r="E74" s="22"/>
      <c r="F74" s="115"/>
      <c r="G74" s="112"/>
      <c r="H74" s="112"/>
      <c r="I74" s="112"/>
    </row>
    <row r="75" spans="1:9" ht="12.75">
      <c r="A75" s="112"/>
      <c r="B75" s="112"/>
      <c r="C75" s="113"/>
      <c r="D75" s="114"/>
      <c r="E75" s="22"/>
      <c r="F75" s="115"/>
      <c r="G75" s="112"/>
      <c r="H75" s="112"/>
      <c r="I75" s="112"/>
    </row>
    <row r="76" spans="1:9" ht="12.75">
      <c r="A76" s="112"/>
      <c r="B76" s="112"/>
      <c r="C76" s="113"/>
      <c r="D76" s="114"/>
      <c r="E76" s="22"/>
      <c r="F76" s="115"/>
      <c r="G76" s="112"/>
      <c r="H76" s="112"/>
      <c r="I76" s="112"/>
    </row>
    <row r="77" spans="1:9" ht="12.75">
      <c r="A77" s="112"/>
      <c r="B77" s="112"/>
      <c r="C77" s="113"/>
      <c r="D77" s="114"/>
      <c r="E77" s="22"/>
      <c r="F77" s="115"/>
      <c r="G77" s="112"/>
      <c r="H77" s="112"/>
      <c r="I77" s="112"/>
    </row>
    <row r="78" spans="1:9" ht="12.75">
      <c r="A78" s="112"/>
      <c r="B78" s="112"/>
      <c r="C78" s="113"/>
      <c r="D78" s="114"/>
      <c r="E78" s="22"/>
      <c r="F78" s="115"/>
      <c r="G78" s="112"/>
      <c r="H78" s="112"/>
      <c r="I78" s="112"/>
    </row>
    <row r="79" spans="1:9" ht="12.75">
      <c r="A79" s="112"/>
      <c r="B79" s="112"/>
      <c r="C79" s="113"/>
      <c r="D79" s="114"/>
      <c r="E79" s="22"/>
      <c r="F79" s="115"/>
      <c r="G79" s="112"/>
      <c r="H79" s="112"/>
      <c r="I79" s="112"/>
    </row>
    <row r="80" spans="1:9" ht="12.75">
      <c r="A80" s="112"/>
      <c r="B80" s="112"/>
      <c r="C80" s="113"/>
      <c r="D80" s="114"/>
      <c r="E80" s="22"/>
      <c r="F80" s="115"/>
      <c r="G80" s="112"/>
      <c r="H80" s="112"/>
      <c r="I80" s="112"/>
    </row>
    <row r="81" spans="1:9" ht="12.75">
      <c r="A81" s="112"/>
      <c r="B81" s="112"/>
      <c r="C81" s="113"/>
      <c r="D81" s="114"/>
      <c r="E81" s="22"/>
      <c r="F81" s="115"/>
      <c r="G81" s="112"/>
      <c r="H81" s="112"/>
      <c r="I81" s="112"/>
    </row>
    <row r="82" spans="1:9" ht="12.75">
      <c r="A82" s="112"/>
      <c r="B82" s="112"/>
      <c r="C82" s="113"/>
      <c r="D82" s="114"/>
      <c r="E82" s="22"/>
      <c r="F82" s="115"/>
      <c r="G82" s="112"/>
      <c r="H82" s="112"/>
      <c r="I82" s="112"/>
    </row>
    <row r="83" spans="1:9" ht="12.75">
      <c r="A83" s="112"/>
      <c r="B83" s="112"/>
      <c r="C83" s="113"/>
      <c r="D83" s="114"/>
      <c r="E83" s="22"/>
      <c r="F83" s="115"/>
      <c r="G83" s="112"/>
      <c r="H83" s="112"/>
      <c r="I83" s="112"/>
    </row>
  </sheetData>
  <mergeCells count="5">
    <mergeCell ref="A60:F60"/>
    <mergeCell ref="C6:E6"/>
    <mergeCell ref="A57:I57"/>
    <mergeCell ref="A56:H56"/>
    <mergeCell ref="A59:F59"/>
  </mergeCells>
  <printOptions horizontalCentered="1"/>
  <pageMargins left="0.75" right="0.62" top="0.75" bottom="0.75" header="0.5" footer="0.5"/>
  <pageSetup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YEAP</dc:creator>
  <cp:keywords/>
  <dc:description/>
  <cp:lastModifiedBy>JHENG CONSULTING SERVICES (M) SDN.BHD</cp:lastModifiedBy>
  <cp:lastPrinted>2008-02-15T11:06:00Z</cp:lastPrinted>
  <dcterms:created xsi:type="dcterms:W3CDTF">2000-06-16T03:40:39Z</dcterms:created>
  <dcterms:modified xsi:type="dcterms:W3CDTF">2008-02-26T09:37:26Z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2025918825</vt:i4>
  </property>
  <property fmtid="{D5CDD505-2E9C-101B-9397-08002B2CF9AE}" pid="3" name="_EmailSubject">
    <vt:lpwstr>APPI - Q4 Notes to accounts for announcement</vt:lpwstr>
  </property>
  <property fmtid="{D5CDD505-2E9C-101B-9397-08002B2CF9AE}" pid="4" name="_AuthorEmail">
    <vt:lpwstr>wftan@asian-pottery.com</vt:lpwstr>
  </property>
  <property fmtid="{D5CDD505-2E9C-101B-9397-08002B2CF9AE}" pid="5" name="_AuthorEmailDisplayName">
    <vt:lpwstr>WF Tan</vt:lpwstr>
  </property>
  <property fmtid="{D5CDD505-2E9C-101B-9397-08002B2CF9AE}" pid="6" name="_PreviousAdHocReviewCycleID">
    <vt:i4>-1612938090</vt:i4>
  </property>
  <property fmtid="{D5CDD505-2E9C-101B-9397-08002B2CF9AE}" pid="7" name="_ReviewingToolsShownOnce">
    <vt:lpwstr/>
  </property>
</Properties>
</file>